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roadway\spreadsheets\Quantities Spreadsheets\"/>
    </mc:Choice>
  </mc:AlternateContent>
  <bookViews>
    <workbookView xWindow="-15" yWindow="-15" windowWidth="20505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Q23" i="1" l="1"/>
  <c r="Q84" i="1" s="1"/>
  <c r="Q11" i="1"/>
  <c r="Q10" i="1"/>
  <c r="L23" i="1" l="1"/>
  <c r="L84" i="1" s="1"/>
  <c r="L10" i="1"/>
  <c r="AG11" i="1"/>
  <c r="AG10" i="1"/>
  <c r="K11" i="1"/>
  <c r="K23" i="1"/>
  <c r="K10" i="1"/>
  <c r="V23" i="1"/>
  <c r="V11" i="1"/>
  <c r="V10" i="1"/>
  <c r="K84" i="1" l="1"/>
  <c r="N23" i="1" l="1"/>
  <c r="N84" i="1" s="1"/>
  <c r="N11" i="1"/>
  <c r="N10" i="1"/>
  <c r="AA11" i="1" l="1"/>
  <c r="AB11" i="1"/>
  <c r="AC11" i="1"/>
  <c r="AD11" i="1"/>
  <c r="AE11" i="1"/>
  <c r="AF11" i="1"/>
  <c r="W11" i="1"/>
  <c r="X11" i="1"/>
  <c r="Y11" i="1"/>
  <c r="Z11" i="1"/>
  <c r="P11" i="1" l="1"/>
  <c r="R11" i="1"/>
  <c r="S11" i="1"/>
  <c r="T11" i="1"/>
  <c r="U11" i="1"/>
  <c r="O11" i="1"/>
  <c r="S10" i="1"/>
  <c r="T10" i="1"/>
  <c r="U10" i="1"/>
  <c r="S23" i="1"/>
  <c r="T23" i="1"/>
  <c r="U23" i="1"/>
  <c r="P23" i="1" l="1"/>
  <c r="P84" i="1" s="1"/>
  <c r="R23" i="1"/>
  <c r="R84" i="1" s="1"/>
  <c r="S84" i="1"/>
  <c r="T84" i="1"/>
  <c r="U84" i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AE84" i="1" s="1"/>
  <c r="AF23" i="1"/>
  <c r="AF84" i="1" s="1"/>
  <c r="P10" i="1"/>
  <c r="R10" i="1"/>
  <c r="W10" i="1"/>
  <c r="X10" i="1"/>
  <c r="Y10" i="1"/>
  <c r="Z10" i="1"/>
  <c r="AA10" i="1"/>
  <c r="AB10" i="1"/>
  <c r="AC10" i="1"/>
  <c r="AD10" i="1"/>
  <c r="AE10" i="1"/>
  <c r="AF10" i="1"/>
  <c r="V84" i="1"/>
  <c r="AG84" i="1"/>
  <c r="O23" i="1"/>
  <c r="O84" i="1" s="1"/>
  <c r="O10" i="1"/>
  <c r="M23" i="1"/>
  <c r="M84" i="1" s="1"/>
  <c r="M11" i="1"/>
  <c r="M10" i="1"/>
  <c r="D7" i="1" l="1"/>
</calcChain>
</file>

<file path=xl/sharedStrings.xml><?xml version="1.0" encoding="utf-8"?>
<sst xmlns="http://schemas.openxmlformats.org/spreadsheetml/2006/main" count="295" uniqueCount="188">
  <si>
    <t>REF       NO.</t>
  </si>
  <si>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</si>
  <si>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</si>
  <si>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</si>
  <si>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</si>
  <si>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</si>
  <si>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</si>
  <si>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</si>
  <si>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</si>
  <si>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</si>
  <si>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</si>
  <si>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</si>
  <si>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</si>
  <si>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</si>
  <si>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</si>
  <si>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</si>
  <si>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</si>
  <si>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</si>
  <si>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</si>
  <si>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SUBSUMMARY  </t>
  </si>
  <si>
    <t>MANHOLE, TYPE C (48")</t>
  </si>
  <si>
    <t>MANHOLE, TYPE C (60")</t>
  </si>
  <si>
    <t>690E98000</t>
  </si>
  <si>
    <t>DOUBLE CURB AND GUTTER INLET FOR GRANITE CURBING</t>
  </si>
  <si>
    <t>STANDARD CURB AND GUTTER INLET FOR GRANITE CURBING</t>
  </si>
  <si>
    <t>690E98100</t>
  </si>
  <si>
    <t>10" CONDUIT, TYPE 1</t>
  </si>
  <si>
    <t>12" CONDUIT, TYPE 1</t>
  </si>
  <si>
    <t>12" CONDUIT, TYPE 1, 706.02</t>
  </si>
  <si>
    <t>15" CONDUIT, TYPE 1</t>
  </si>
  <si>
    <t>15" CONDUIT, TYPE 1, 706.02</t>
  </si>
  <si>
    <t>18" CONDUIT, TYPE 1</t>
  </si>
  <si>
    <t>18" CONDUIT, TYPE 1, 706.02</t>
  </si>
  <si>
    <t>21" CONDUIT, TYPE 1</t>
  </si>
  <si>
    <t>24" CONDUIT, TYPE 1</t>
  </si>
  <si>
    <t>12" CONDUIT, TYPE F, 707.05, TYPE C</t>
  </si>
  <si>
    <t>348, 350</t>
  </si>
  <si>
    <t>350, 353</t>
  </si>
  <si>
    <t>348, 358</t>
  </si>
  <si>
    <t>356, 358</t>
  </si>
  <si>
    <t xml:space="preserve">
STATION TO STATION                                                              
                                                                                         MOUND ST.  = (M)
JEWETT ST.  = (J)
LUDLOW ST.  = (L)
SHORT ST.  = (SS)
CIVIC CENTER DR. = (CC)
SECOND ST. = (2ND)</t>
  </si>
  <si>
    <t xml:space="preserve">13+73.55 RT (M) </t>
  </si>
  <si>
    <t xml:space="preserve">17+15.90   RT (M) </t>
  </si>
  <si>
    <t xml:space="preserve">17+15.90  RT  (M) </t>
  </si>
  <si>
    <t xml:space="preserve">17+50.00   RT (M) </t>
  </si>
  <si>
    <t xml:space="preserve">18+71.54   RT (M) </t>
  </si>
  <si>
    <t xml:space="preserve">17+50.00  RT  (M) </t>
  </si>
  <si>
    <t xml:space="preserve">18+71.54  RT  (M) </t>
  </si>
  <si>
    <t xml:space="preserve">22+75.60  RT (M) </t>
  </si>
  <si>
    <t xml:space="preserve">23+11.22  RT (M) </t>
  </si>
  <si>
    <t xml:space="preserve">22+75.60 RT (M) </t>
  </si>
  <si>
    <t xml:space="preserve">23+11.22 RT (M) </t>
  </si>
  <si>
    <t xml:space="preserve">24+20.00   RT (M) </t>
  </si>
  <si>
    <t>23+21.55 RT (M)</t>
  </si>
  <si>
    <t xml:space="preserve">24+20.00 RT (M) </t>
  </si>
  <si>
    <t xml:space="preserve">10+45.00  RT  (SS) </t>
  </si>
  <si>
    <t xml:space="preserve">12+12.00  RT  (SS) </t>
  </si>
  <si>
    <t xml:space="preserve">10+27.71  RT  (SS) </t>
  </si>
  <si>
    <t xml:space="preserve">11+30.95  RT  (SS) </t>
  </si>
  <si>
    <t>13+37.50  RT  (SS)</t>
  </si>
  <si>
    <t xml:space="preserve">25+00.00 RT (M) </t>
  </si>
  <si>
    <t xml:space="preserve">10+22.11 RT (SS) </t>
  </si>
  <si>
    <t xml:space="preserve">10+27.71 RT (SS) </t>
  </si>
  <si>
    <t xml:space="preserve">11+30.95 RT (SS) </t>
  </si>
  <si>
    <t>13+37.50   RT (SS)</t>
  </si>
  <si>
    <t>13+65.90   RT (SS)</t>
  </si>
  <si>
    <t>14+10.00   RT (SS)</t>
  </si>
  <si>
    <t>15+22.53 RT (M)</t>
  </si>
  <si>
    <t>16+54.13 RT (M)</t>
  </si>
  <si>
    <t xml:space="preserve">17+15.90 RT (M) </t>
  </si>
  <si>
    <t>13+67.55 RT (M)</t>
  </si>
  <si>
    <t>15+22.56 RT  (M)</t>
  </si>
  <si>
    <t>17+34.40 LT (M)</t>
  </si>
  <si>
    <t>17+29.00  LT (M)</t>
  </si>
  <si>
    <t>17+50.00  LT (M)</t>
  </si>
  <si>
    <t>18+44.47  LT (M)</t>
  </si>
  <si>
    <t>19+04.00  LT (M)</t>
  </si>
  <si>
    <t>20+25.00  LT (M)</t>
  </si>
  <si>
    <t>3+14.03  LT (J)</t>
  </si>
  <si>
    <t>20+53.64  LT (M)</t>
  </si>
  <si>
    <t>22+41.94  LT (M)</t>
  </si>
  <si>
    <t>22+98.70  LT (M)</t>
  </si>
  <si>
    <t>24+20.00  LT (M)</t>
  </si>
  <si>
    <t>5+29.45  LT (L)</t>
  </si>
  <si>
    <t>26+50.00  LT (M)</t>
  </si>
  <si>
    <t>2+19.63  LT (CC)</t>
  </si>
  <si>
    <t>2+53.00  LT (CC)</t>
  </si>
  <si>
    <t>2+53.51  LT (CC)</t>
  </si>
  <si>
    <t>13+37.50 RT (SS)</t>
  </si>
  <si>
    <t xml:space="preserve">25+00.00  RT (M) </t>
  </si>
  <si>
    <t xml:space="preserve">10+45.00 RT (SS) </t>
  </si>
  <si>
    <t xml:space="preserve">12+12.00 RT (SS) </t>
  </si>
  <si>
    <t>13+79.53 RT (M)</t>
  </si>
  <si>
    <t>13+73.55 RT (M)</t>
  </si>
  <si>
    <t>16+60.14 RT (M)</t>
  </si>
  <si>
    <t xml:space="preserve">14+10.00 RT (SS) </t>
  </si>
  <si>
    <t xml:space="preserve">26+50.00 RT (M) </t>
  </si>
  <si>
    <t>18+41.15  LT (M)</t>
  </si>
  <si>
    <t>3+29.52  LT (J)</t>
  </si>
  <si>
    <t>23+19.89  LT (M)</t>
  </si>
  <si>
    <t>25+20.00  LT (M)</t>
  </si>
  <si>
    <t>3+08.42  LT (CC)</t>
  </si>
  <si>
    <t>4+44.00  LT (2ND)</t>
  </si>
  <si>
    <t>2+53.51 LT (CC)</t>
  </si>
  <si>
    <t xml:space="preserve">25+30.00  RT (M) </t>
  </si>
  <si>
    <t>D201</t>
  </si>
  <si>
    <t>D202</t>
  </si>
  <si>
    <t>D203</t>
  </si>
  <si>
    <t>D204</t>
  </si>
  <si>
    <t>D205</t>
  </si>
  <si>
    <t>D206</t>
  </si>
  <si>
    <t>D207</t>
  </si>
  <si>
    <t>D208</t>
  </si>
  <si>
    <t>D209</t>
  </si>
  <si>
    <t>D210</t>
  </si>
  <si>
    <t>D211</t>
  </si>
  <si>
    <t>D212</t>
  </si>
  <si>
    <t>D213</t>
  </si>
  <si>
    <t>D214</t>
  </si>
  <si>
    <t>D215</t>
  </si>
  <si>
    <t>D216</t>
  </si>
  <si>
    <t>D217</t>
  </si>
  <si>
    <t>D219</t>
  </si>
  <si>
    <t>D220</t>
  </si>
  <si>
    <t>D221</t>
  </si>
  <si>
    <t>D222</t>
  </si>
  <si>
    <t>D223</t>
  </si>
  <si>
    <t>D224</t>
  </si>
  <si>
    <t>D225</t>
  </si>
  <si>
    <t>D226</t>
  </si>
  <si>
    <t>D227</t>
  </si>
  <si>
    <t>D228</t>
  </si>
  <si>
    <t>D229</t>
  </si>
  <si>
    <t>D230</t>
  </si>
  <si>
    <t>D231</t>
  </si>
  <si>
    <t>D232</t>
  </si>
  <si>
    <t>D233</t>
  </si>
  <si>
    <t>D234</t>
  </si>
  <si>
    <t>D235</t>
  </si>
  <si>
    <t>D236</t>
  </si>
  <si>
    <t>D237</t>
  </si>
  <si>
    <t>D238</t>
  </si>
  <si>
    <t>D239</t>
  </si>
  <si>
    <t>D240</t>
  </si>
  <si>
    <t>D241</t>
  </si>
  <si>
    <t>D242</t>
  </si>
  <si>
    <t>D243</t>
  </si>
  <si>
    <t>D244</t>
  </si>
  <si>
    <t>D245</t>
  </si>
  <si>
    <t>D246</t>
  </si>
  <si>
    <t>D247</t>
  </si>
  <si>
    <t>13+67.88 RT (SS)</t>
  </si>
  <si>
    <t>18" CONDUIT, TYPE 1, C905, CLASS 165, DR25</t>
  </si>
  <si>
    <t>24" CONDUIT, TYPE 1, C905, CLASS 165, DR25</t>
  </si>
  <si>
    <t>D249</t>
  </si>
  <si>
    <t>D253</t>
  </si>
  <si>
    <t>D250</t>
  </si>
  <si>
    <t>D251</t>
  </si>
  <si>
    <t>D252</t>
  </si>
  <si>
    <t>18+71.54 RT (M)</t>
  </si>
  <si>
    <t>22+98.70 LT (M)</t>
  </si>
  <si>
    <t>23+11.22 RT (M)</t>
  </si>
  <si>
    <t>18+93.32   LT (M)</t>
  </si>
  <si>
    <t>18+93.32  LT (M)</t>
  </si>
  <si>
    <t>601E20001</t>
  </si>
  <si>
    <t>11+30.95 RT (SS)</t>
  </si>
  <si>
    <t>D248</t>
  </si>
  <si>
    <t>3+29.52 LT (J)</t>
  </si>
  <si>
    <t>21+51.09 LT (M)</t>
  </si>
  <si>
    <t>EACH</t>
  </si>
  <si>
    <t>MISC.: MANHOLE REHABILITATION</t>
  </si>
  <si>
    <t>SA200</t>
  </si>
  <si>
    <t>SA201</t>
  </si>
  <si>
    <t>25+15.72 RT (M)</t>
  </si>
  <si>
    <t>26+66.99 RT (M)</t>
  </si>
  <si>
    <t>E201</t>
  </si>
  <si>
    <t>E202</t>
  </si>
  <si>
    <t>12+63.75 RT (SS)</t>
  </si>
  <si>
    <t>13+00.00 RT (SS)</t>
  </si>
  <si>
    <t>601E21050</t>
  </si>
  <si>
    <t>STANDARD CATCH BASIN         21" DIAMETER &amp; SMALLER PIPE</t>
  </si>
  <si>
    <t>MANHOLE ADJUSTED TO GRADE</t>
  </si>
  <si>
    <t>4" CONDUIT, TYPE E, 720.08</t>
  </si>
  <si>
    <t>D218</t>
  </si>
  <si>
    <t>17+50.00 RT (M)</t>
  </si>
  <si>
    <t>17+81.20 RT (M)</t>
  </si>
  <si>
    <t>TIED CONCRETE BLOCK MAT WITH TYPE 1 UNDERLAYMENT</t>
  </si>
  <si>
    <t>DOUBLE CURB AND GUTTER INLET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</si>
</sst>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70">
    <xf numFmtId="0" fontId="0" fillId="0" borderId="0" xfId="0"/>
    <xf numFmtId="0" fontId="6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 vertical="center"/>
    </xf>
    <xf numFmtId="165" fontId="3" fillId="2" borderId="0" xfId="0" applyNumberFormat="1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  <protection locked="0"/>
    </xf>
    <xf numFmtId="164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8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9" xfId="0" applyNumberFormat="1" applyFont="1" applyFill="1" applyBorder="1" applyAlignment="1" applyProtection="1">
      <alignment horizontal="center" vertical="center"/>
      <protection locked="0"/>
    </xf>
    <xf numFmtId="1" fontId="5" fillId="0" borderId="3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11" fontId="5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4" fillId="3" borderId="0" xfId="0" applyFont="1" applyFill="1" applyAlignment="1" applyProtection="1">
      <alignment horizontal="center"/>
      <protection locked="0"/>
    </xf>
    <xf numFmtId="0" fontId="4" fillId="3" borderId="0" xfId="0" applyFont="1" applyFill="1" applyProtection="1"/>
    <xf numFmtId="0" fontId="5" fillId="3" borderId="0" xfId="0" applyFont="1" applyFill="1" applyAlignment="1" applyProtection="1">
      <alignment vertical="center"/>
    </xf>
    <xf numFmtId="0" fontId="7" fillId="2" borderId="0" xfId="1" applyFont="1" applyFill="1" applyAlignment="1" applyProtection="1">
      <alignment vertical="center"/>
    </xf>
    <xf numFmtId="0" fontId="3" fillId="2" borderId="0" xfId="1" applyFont="1" applyFill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49" fontId="5" fillId="3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23" xfId="0" applyFont="1" applyFill="1" applyBorder="1" applyAlignment="1" applyProtection="1">
      <alignment vertical="center"/>
    </xf>
    <xf numFmtId="0" fontId="5" fillId="5" borderId="27" xfId="0" applyFont="1" applyFill="1" applyBorder="1" applyAlignment="1" applyProtection="1">
      <alignment vertical="center"/>
      <protection locked="0"/>
    </xf>
    <xf numFmtId="0" fontId="5" fillId="5" borderId="25" xfId="0" applyFont="1" applyFill="1" applyBorder="1" applyAlignment="1" applyProtection="1">
      <alignment vertical="center"/>
      <protection locked="0"/>
    </xf>
    <xf numFmtId="0" fontId="5" fillId="5" borderId="26" xfId="0" applyFont="1" applyFill="1" applyBorder="1" applyAlignment="1" applyProtection="1">
      <alignment vertical="center"/>
      <protection locked="0"/>
    </xf>
    <xf numFmtId="0" fontId="5" fillId="5" borderId="23" xfId="0" applyFont="1" applyFill="1" applyBorder="1" applyAlignment="1" applyProtection="1">
      <alignment vertical="center"/>
      <protection locked="0"/>
    </xf>
    <xf numFmtId="0" fontId="3" fillId="2" borderId="0" xfId="0" applyNumberFormat="1" applyFont="1" applyFill="1" applyAlignment="1" applyProtection="1">
      <alignment horizontal="right" vertical="center"/>
    </xf>
    <xf numFmtId="11" fontId="5" fillId="3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164" fontId="5" fillId="0" borderId="9" xfId="0" applyNumberFormat="1" applyFont="1" applyFill="1" applyBorder="1" applyAlignment="1" applyProtection="1">
      <alignment horizontal="center" vertical="center"/>
      <protection locked="0"/>
    </xf>
    <xf numFmtId="0" fontId="5" fillId="5" borderId="28" xfId="0" applyFont="1" applyFill="1" applyBorder="1" applyAlignment="1" applyProtection="1">
      <alignment vertical="center"/>
      <protection locked="0"/>
    </xf>
    <xf numFmtId="0" fontId="8" fillId="0" borderId="29" xfId="2" applyFont="1" applyFill="1" applyBorder="1" applyAlignment="1" applyProtection="1">
      <alignment vertical="center" wrapText="1"/>
    </xf>
    <xf numFmtId="0" fontId="8" fillId="0" borderId="29" xfId="2" applyFont="1" applyFill="1" applyBorder="1" applyAlignment="1" applyProtection="1">
      <alignment vertical="center" wrapText="1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164" fontId="5" fillId="0" borderId="8" xfId="0" applyNumberFormat="1" applyFont="1" applyFill="1" applyBorder="1" applyAlignment="1" applyProtection="1">
      <alignment horizontal="center" vertical="center"/>
      <protection locked="0"/>
    </xf>
    <xf numFmtId="164" fontId="5" fillId="0" borderId="9" xfId="0" applyNumberFormat="1" applyFont="1" applyFill="1" applyBorder="1" applyAlignment="1" applyProtection="1">
      <alignment horizontal="center" vertical="center"/>
      <protection locked="0"/>
    </xf>
    <xf numFmtId="166" fontId="4" fillId="4" borderId="0" xfId="0" applyNumberFormat="1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vertical="center"/>
    </xf>
    <xf numFmtId="0" fontId="5" fillId="3" borderId="10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textRotation="90" wrapText="1"/>
    </xf>
    <xf numFmtId="0" fontId="5" fillId="0" borderId="4" xfId="0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5" fillId="0" borderId="21" xfId="0" applyFont="1" applyFill="1" applyBorder="1" applyAlignment="1" applyProtection="1">
      <alignment horizontal="center" vertical="center" wrapText="1"/>
    </xf>
    <xf numFmtId="0" fontId="5" fillId="0" borderId="22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26" xfId="0" applyFont="1" applyFill="1" applyBorder="1" applyAlignment="1" applyProtection="1">
      <alignment horizontal="center"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83</xdr:row>
      <xdr:rowOff>0</xdr:rowOff>
    </xdr:from>
    <xdr:to>
      <xdr:col>33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0</xdr:colOff>
      <xdr:row>84</xdr:row>
      <xdr:rowOff>0</xdr:rowOff>
    </xdr:from>
    <xdr:to>
      <xdr:col>33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161925</xdr:colOff>
      <xdr:row>84</xdr:row>
      <xdr:rowOff>0</xdr:rowOff>
    </xdr:from>
    <xdr:to>
      <xdr:col>46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66675</xdr:colOff>
      <xdr:row>84</xdr:row>
      <xdr:rowOff>0</xdr:rowOff>
    </xdr:from>
    <xdr:to>
      <xdr:col>45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N84"/>
  <sheetViews>
    <sheetView showGridLines="0" tabSelected="1" topLeftCell="A4" zoomScale="90" zoomScaleNormal="90" workbookViewId="0">
      <selection activeCell="W11" sqref="W11:W22"/>
    </sheetView>
  </sheetViews>
  <sheetFormatPr defaultRowHeight="12.75" customHeight="1" x14ac:dyDescent="0.2"/>
  <cols>
    <col min="1" max="1" width="2.5703125" style="5" customWidth="1"/>
    <col min="2" max="2" width="9.140625" style="5" customWidth="1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8.28515625" style="7" customWidth="1"/>
    <col min="12" max="12" width="6.85546875" style="6" customWidth="1"/>
    <col min="13" max="13" width="9.7109375" style="6" customWidth="1"/>
    <col min="14" max="16" width="9.7109375" style="7" customWidth="1"/>
    <col min="17" max="17" width="8.7109375" style="7" customWidth="1"/>
    <col min="18" max="18" width="9.7109375" style="7" customWidth="1"/>
    <col min="19" max="27" width="8.7109375" style="7" customWidth="1"/>
    <col min="28" max="33" width="9.7109375" style="7" customWidth="1"/>
    <col min="34" max="34" width="2.7109375" style="5" customWidth="1"/>
    <col min="35" max="35" width="10.7109375" style="5" customWidth="1"/>
    <col min="36" max="16384" width="9.140625" style="5"/>
  </cols>
  <sheetData>
    <row r="1" spans="1:40" ht="12.75" customHeight="1" x14ac:dyDescent="0.2">
      <c r="A1" s="5">
        <v>1</v>
      </c>
      <c r="D1" s="1"/>
      <c r="E1" s="37"/>
      <c r="F1" s="3"/>
      <c r="G1" s="3" t="s">
        <v>6</v>
      </c>
      <c r="H1" s="35" t="s">
        <v>15</v>
      </c>
      <c r="I1" s="2" t="s">
        <v>14</v>
      </c>
      <c r="J1" s="1"/>
      <c r="K1" s="21"/>
      <c r="L1" s="1"/>
      <c r="M1" s="1"/>
      <c r="N1" s="21"/>
      <c r="O1" s="1"/>
      <c r="P1" s="26"/>
      <c r="Q1" s="26"/>
      <c r="R1" s="26"/>
      <c r="S1" s="1"/>
      <c r="T1" s="1"/>
      <c r="U1" s="1"/>
      <c r="V1" s="1"/>
      <c r="W1" s="1"/>
      <c r="X1" s="1"/>
      <c r="Y1" s="26"/>
      <c r="Z1" s="26"/>
      <c r="AA1" s="26"/>
      <c r="AB1" s="26"/>
      <c r="AC1" s="26"/>
      <c r="AD1" s="26"/>
      <c r="AE1" s="26"/>
      <c r="AF1" s="21"/>
      <c r="AG1" s="28"/>
    </row>
    <row r="2" spans="1:40" ht="12.75" customHeight="1" x14ac:dyDescent="0.2">
      <c r="D2" s="1"/>
      <c r="E2" s="37"/>
      <c r="F2" s="3"/>
      <c r="G2" s="3" t="s">
        <v>4</v>
      </c>
      <c r="H2" s="35" t="s">
        <v>16</v>
      </c>
      <c r="I2" s="2" t="s">
        <v>5</v>
      </c>
      <c r="J2" s="1"/>
      <c r="K2" s="21"/>
      <c r="L2" s="1"/>
      <c r="M2" s="1"/>
      <c r="N2" s="21"/>
      <c r="O2" s="1"/>
      <c r="P2" s="26"/>
      <c r="Q2" s="26"/>
      <c r="R2" s="26"/>
      <c r="S2" s="1"/>
      <c r="T2" s="1"/>
      <c r="U2" s="1"/>
      <c r="V2" s="1"/>
      <c r="W2" s="1"/>
      <c r="X2" s="1"/>
      <c r="Y2" s="26"/>
      <c r="Z2" s="26"/>
      <c r="AA2" s="26"/>
      <c r="AB2" s="26"/>
      <c r="AC2" s="26"/>
      <c r="AD2" s="26"/>
      <c r="AE2" s="26"/>
      <c r="AF2" s="21"/>
      <c r="AG2" s="28"/>
    </row>
    <row r="3" spans="1:40" ht="12.75" customHeight="1" x14ac:dyDescent="0.2">
      <c r="D3" s="1"/>
      <c r="E3" s="38"/>
      <c r="F3" s="3"/>
      <c r="G3" s="3"/>
      <c r="H3" s="35" t="s">
        <v>17</v>
      </c>
      <c r="I3" s="2" t="s">
        <v>12</v>
      </c>
      <c r="J3" s="1"/>
      <c r="K3" s="21"/>
      <c r="L3" s="1"/>
      <c r="M3" s="1"/>
      <c r="N3" s="21"/>
      <c r="O3" s="1"/>
      <c r="P3" s="2"/>
      <c r="Q3" s="2"/>
      <c r="R3" s="2"/>
      <c r="S3" s="1"/>
      <c r="T3" s="1"/>
      <c r="U3" s="1"/>
      <c r="V3" s="1"/>
      <c r="W3" s="1"/>
      <c r="X3" s="1"/>
      <c r="Y3" s="2"/>
      <c r="Z3" s="2"/>
      <c r="AA3" s="2"/>
      <c r="AB3" s="2"/>
      <c r="AC3" s="2"/>
      <c r="AD3" s="2"/>
      <c r="AE3" s="2"/>
      <c r="AF3" s="21"/>
      <c r="AG3" s="28"/>
    </row>
    <row r="4" spans="1:40" ht="12.75" customHeight="1" x14ac:dyDescent="0.2">
      <c r="D4" s="1"/>
      <c r="E4" s="38"/>
      <c r="F4" s="4"/>
      <c r="G4" s="4"/>
      <c r="H4" s="35" t="s">
        <v>18</v>
      </c>
      <c r="I4" s="2" t="s">
        <v>13</v>
      </c>
      <c r="J4" s="1"/>
      <c r="K4" s="21"/>
      <c r="L4" s="1"/>
      <c r="M4" s="1"/>
      <c r="N4" s="21"/>
      <c r="O4" s="1"/>
      <c r="P4" s="2"/>
      <c r="Q4" s="2"/>
      <c r="R4" s="2"/>
      <c r="S4" s="1"/>
      <c r="T4" s="1"/>
      <c r="U4" s="1"/>
      <c r="V4" s="1"/>
      <c r="W4" s="1"/>
      <c r="X4" s="1"/>
      <c r="Y4" s="2"/>
      <c r="Z4" s="2"/>
      <c r="AA4" s="2"/>
      <c r="AB4" s="2"/>
      <c r="AC4" s="2"/>
      <c r="AD4" s="2"/>
      <c r="AE4" s="2"/>
      <c r="AF4" s="21"/>
      <c r="AG4" s="28"/>
    </row>
    <row r="5" spans="1:40" ht="12.75" customHeight="1" x14ac:dyDescent="0.2">
      <c r="D5" s="1"/>
      <c r="E5" s="38"/>
      <c r="F5" s="4"/>
      <c r="G5" s="4"/>
      <c r="H5" s="35"/>
      <c r="I5" s="2"/>
      <c r="J5" s="4"/>
      <c r="K5" s="27"/>
      <c r="L5" s="4"/>
      <c r="M5" s="4"/>
      <c r="N5" s="27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7"/>
      <c r="AG5" s="28"/>
    </row>
    <row r="6" spans="1:40" ht="12.75" customHeight="1" thickBot="1" x14ac:dyDescent="0.25"/>
    <row r="7" spans="1:40" ht="12.75" customHeight="1" thickBot="1" x14ac:dyDescent="0.25">
      <c r="B7" s="30" t="s">
        <v>9</v>
      </c>
      <c r="D7" s="48">
        <f>AI7</f>
        <v>1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I7" s="23">
        <v>1</v>
      </c>
      <c r="AJ7" s="24" t="s">
        <v>3</v>
      </c>
      <c r="AK7" s="25"/>
      <c r="AL7" s="25"/>
      <c r="AM7" s="25"/>
      <c r="AN7" s="25"/>
    </row>
    <row r="8" spans="1:40" ht="12.75" customHeight="1" thickBot="1" x14ac:dyDescent="0.25">
      <c r="B8" s="34">
        <v>288</v>
      </c>
      <c r="D8" s="52" t="s">
        <v>7</v>
      </c>
      <c r="E8" s="52"/>
      <c r="F8" s="52"/>
      <c r="G8" s="52"/>
      <c r="H8" s="52"/>
      <c r="I8" s="52"/>
      <c r="J8" s="52"/>
      <c r="K8" s="43" t="s">
        <v>164</v>
      </c>
      <c r="L8" s="44" t="s">
        <v>179</v>
      </c>
      <c r="M8" s="29" t="s">
        <v>25</v>
      </c>
      <c r="N8" s="29" t="s">
        <v>25</v>
      </c>
      <c r="O8" s="29" t="s">
        <v>22</v>
      </c>
      <c r="P8" s="29" t="s">
        <v>22</v>
      </c>
      <c r="Q8" s="29" t="s">
        <v>22</v>
      </c>
      <c r="R8" s="29" t="s">
        <v>22</v>
      </c>
      <c r="S8" s="29" t="s">
        <v>22</v>
      </c>
      <c r="T8" s="29" t="s">
        <v>22</v>
      </c>
      <c r="U8" s="29" t="s">
        <v>22</v>
      </c>
      <c r="V8" s="29" t="s">
        <v>25</v>
      </c>
      <c r="W8" s="29" t="s">
        <v>25</v>
      </c>
      <c r="X8" s="29" t="s">
        <v>25</v>
      </c>
      <c r="Y8" s="29" t="s">
        <v>25</v>
      </c>
      <c r="Z8" s="29" t="s">
        <v>25</v>
      </c>
      <c r="AA8" s="29" t="s">
        <v>25</v>
      </c>
      <c r="AB8" s="29" t="s">
        <v>25</v>
      </c>
      <c r="AC8" s="29" t="s">
        <v>25</v>
      </c>
      <c r="AD8" s="29" t="s">
        <v>25</v>
      </c>
      <c r="AE8" s="29" t="s">
        <v>25</v>
      </c>
      <c r="AF8" s="29" t="s">
        <v>25</v>
      </c>
      <c r="AG8" s="29" t="s">
        <v>25</v>
      </c>
    </row>
    <row r="9" spans="1:40" ht="12.75" customHeight="1" thickBot="1" x14ac:dyDescent="0.25">
      <c r="D9" s="53" t="s">
        <v>8</v>
      </c>
      <c r="E9" s="53"/>
      <c r="F9" s="53"/>
      <c r="G9" s="53"/>
      <c r="H9" s="53"/>
      <c r="I9" s="53"/>
      <c r="J9" s="53"/>
      <c r="K9" s="22"/>
      <c r="L9" s="22"/>
      <c r="M9" s="22" t="s">
        <v>152</v>
      </c>
      <c r="N9" s="22" t="s">
        <v>153</v>
      </c>
      <c r="O9" s="22" t="s">
        <v>24</v>
      </c>
      <c r="P9" s="22" t="s">
        <v>23</v>
      </c>
      <c r="Q9" s="22" t="s">
        <v>187</v>
      </c>
      <c r="R9" s="36" t="s">
        <v>180</v>
      </c>
      <c r="S9" s="22" t="s">
        <v>20</v>
      </c>
      <c r="T9" s="22" t="s">
        <v>21</v>
      </c>
      <c r="U9" s="22" t="s">
        <v>181</v>
      </c>
      <c r="V9" s="22" t="s">
        <v>182</v>
      </c>
      <c r="W9" s="22" t="s">
        <v>26</v>
      </c>
      <c r="X9" s="22" t="s">
        <v>27</v>
      </c>
      <c r="Y9" s="22" t="s">
        <v>28</v>
      </c>
      <c r="Z9" s="22" t="s">
        <v>35</v>
      </c>
      <c r="AA9" s="22" t="s">
        <v>29</v>
      </c>
      <c r="AB9" s="22" t="s">
        <v>30</v>
      </c>
      <c r="AC9" s="22" t="s">
        <v>31</v>
      </c>
      <c r="AD9" s="22" t="s">
        <v>32</v>
      </c>
      <c r="AE9" s="22" t="s">
        <v>33</v>
      </c>
      <c r="AF9" s="22" t="s">
        <v>34</v>
      </c>
      <c r="AG9" s="22" t="s">
        <v>170</v>
      </c>
    </row>
    <row r="10" spans="1:40" ht="12.75" customHeight="1" x14ac:dyDescent="0.2">
      <c r="B10" s="67" t="s">
        <v>10</v>
      </c>
      <c r="D10" s="49" t="s">
        <v>0</v>
      </c>
      <c r="E10" s="49" t="s">
        <v>1</v>
      </c>
      <c r="F10" s="58" t="s">
        <v>40</v>
      </c>
      <c r="G10" s="59"/>
      <c r="H10" s="59"/>
      <c r="I10" s="59"/>
      <c r="J10" s="60"/>
      <c r="K10" s="8" t="str">
        <f t="shared" ref="K10:L10" si="0">IF(OR(TRIM(K8)=0,TRIM(K8)=""),"",IF(IFERROR(TRIM(INDEX(QryItemNamed,MATCH(TRIM(K8),ITEM,0),2)),"")="Y","SPECIAL",LEFT(IFERROR(TRIM(INDEX(ITEM,MATCH(TRIM(K8),ITEM,0))),""),3)))</f>
        <v>601</v>
      </c>
      <c r="L10" s="8" t="str">
        <f t="shared" si="0"/>
        <v>601</v>
      </c>
      <c r="M10" s="8" t="str">
        <f t="shared" ref="M10:AF10" si="1">IF(OR(TRIM(M8)=0,TRIM(M8)=""),"",IF(IFERROR(TRIM(INDEX(QryItemNamed,MATCH(TRIM(M8),ITEM,0),2)),"")="Y","SPECIAL",LEFT(IFERROR(TRIM(INDEX(ITEM,MATCH(TRIM(M8),ITEM,0))),""),3)))</f>
        <v>SPECIAL</v>
      </c>
      <c r="N10" s="8" t="str">
        <f t="shared" ref="N10" si="2">IF(OR(TRIM(N8)=0,TRIM(N8)=""),"",IF(IFERROR(TRIM(INDEX(QryItemNamed,MATCH(TRIM(N8),ITEM,0),2)),"")="Y","SPECIAL",LEFT(IFERROR(TRIM(INDEX(ITEM,MATCH(TRIM(N8),ITEM,0))),""),3)))</f>
        <v>SPECIAL</v>
      </c>
      <c r="O10" s="8" t="str">
        <f t="shared" si="1"/>
        <v>SPECIAL</v>
      </c>
      <c r="P10" s="8" t="str">
        <f t="shared" si="1"/>
        <v>SPECIAL</v>
      </c>
      <c r="Q10" s="8" t="str">
        <f t="shared" ref="Q10" si="3">IF(OR(TRIM(Q8)=0,TRIM(Q8)=""),"",IF(IFERROR(TRIM(INDEX(QryItemNamed,MATCH(TRIM(Q8),ITEM,0),2)),"")="Y","SPECIAL",LEFT(IFERROR(TRIM(INDEX(ITEM,MATCH(TRIM(Q8),ITEM,0))),""),3)))</f>
        <v>SPECIAL</v>
      </c>
      <c r="R10" s="8" t="str">
        <f t="shared" si="1"/>
        <v>SPECIAL</v>
      </c>
      <c r="S10" s="8" t="str">
        <f t="shared" si="1"/>
        <v>SPECIAL</v>
      </c>
      <c r="T10" s="8" t="str">
        <f t="shared" si="1"/>
        <v>SPECIAL</v>
      </c>
      <c r="U10" s="8" t="str">
        <f t="shared" si="1"/>
        <v>SPECIAL</v>
      </c>
      <c r="V10" s="8" t="str">
        <f t="shared" ref="V10" si="4">IF(OR(TRIM(V8)=0,TRIM(V8)=""),"",IF(IFERROR(TRIM(INDEX(QryItemNamed,MATCH(TRIM(V8),ITEM,0),2)),"")="Y","SPECIAL",LEFT(IFERROR(TRIM(INDEX(ITEM,MATCH(TRIM(V8),ITEM,0))),""),3)))</f>
        <v>SPECIAL</v>
      </c>
      <c r="W10" s="8" t="str">
        <f t="shared" si="1"/>
        <v>SPECIAL</v>
      </c>
      <c r="X10" s="8" t="str">
        <f t="shared" si="1"/>
        <v>SPECIAL</v>
      </c>
      <c r="Y10" s="8" t="str">
        <f t="shared" si="1"/>
        <v>SPECIAL</v>
      </c>
      <c r="Z10" s="8" t="str">
        <f t="shared" si="1"/>
        <v>SPECIAL</v>
      </c>
      <c r="AA10" s="8" t="str">
        <f t="shared" si="1"/>
        <v>SPECIAL</v>
      </c>
      <c r="AB10" s="8" t="str">
        <f t="shared" si="1"/>
        <v>SPECIAL</v>
      </c>
      <c r="AC10" s="8" t="str">
        <f t="shared" si="1"/>
        <v>SPECIAL</v>
      </c>
      <c r="AD10" s="8" t="str">
        <f t="shared" si="1"/>
        <v>SPECIAL</v>
      </c>
      <c r="AE10" s="8" t="str">
        <f t="shared" si="1"/>
        <v>SPECIAL</v>
      </c>
      <c r="AF10" s="8" t="str">
        <f t="shared" si="1"/>
        <v>SPECIAL</v>
      </c>
      <c r="AG10" s="8" t="str">
        <f t="shared" ref="AG10" si="5">IF(OR(TRIM(AG8)=0,TRIM(AG8)=""),"",IF(IFERROR(TRIM(INDEX(QryItemNamed,MATCH(TRIM(AG8),ITEM,0),2)),"")="Y","SPECIAL",LEFT(IFERROR(TRIM(INDEX(ITEM,MATCH(TRIM(AG8),ITEM,0))),""),3)))</f>
        <v>SPECIAL</v>
      </c>
    </row>
    <row r="11" spans="1:40" ht="12.75" customHeight="1" x14ac:dyDescent="0.2">
      <c r="B11" s="68"/>
      <c r="D11" s="50"/>
      <c r="E11" s="50"/>
      <c r="F11" s="61"/>
      <c r="G11" s="62"/>
      <c r="H11" s="62"/>
      <c r="I11" s="62"/>
      <c r="J11" s="63"/>
      <c r="K11" s="54" t="str">
        <f t="shared" ref="K11" si="6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CRUSHED AGGREGATE SLOPE PROTECTION, AS PER PLAN</v>
      </c>
      <c r="L11" s="54" t="s">
        <v>186</v>
      </c>
      <c r="M11" s="54" t="str">
        <f t="shared" ref="M11:AF11" si="7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18" CONDUIT, TYPE 1, C905, CLASS 165, DR25</v>
      </c>
      <c r="N11" s="54" t="str">
        <f t="shared" ref="N11" si="8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24" CONDUIT, TYPE 1, C905, CLASS 165, DR25</v>
      </c>
      <c r="O11" s="54" t="str">
        <f t="shared" si="7"/>
        <v>STANDARD CURB AND GUTTER INLET FOR GRANITE CURBING</v>
      </c>
      <c r="P11" s="54" t="str">
        <f t="shared" si="7"/>
        <v>DOUBLE CURB AND GUTTER INLET FOR GRANITE CURBING</v>
      </c>
      <c r="Q11" s="54" t="str">
        <f t="shared" ref="Q11" si="9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>DOUBLE CURB AND GUTTER INLET</v>
      </c>
      <c r="R11" s="54" t="str">
        <f t="shared" si="7"/>
        <v>STANDARD CATCH BASIN         21" DIAMETER &amp; SMALLER PIPE</v>
      </c>
      <c r="S11" s="54" t="str">
        <f t="shared" si="7"/>
        <v>MANHOLE, TYPE C (48")</v>
      </c>
      <c r="T11" s="54" t="str">
        <f t="shared" si="7"/>
        <v>MANHOLE, TYPE C (60")</v>
      </c>
      <c r="U11" s="54" t="str">
        <f t="shared" si="7"/>
        <v>MANHOLE ADJUSTED TO GRADE</v>
      </c>
      <c r="V11" s="54" t="str">
        <f t="shared" ref="V11" si="10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4" CONDUIT, TYPE E, 720.08</v>
      </c>
      <c r="W11" s="54" t="str">
        <f t="shared" si="7"/>
        <v>10" CONDUIT, TYPE 1</v>
      </c>
      <c r="X11" s="54" t="str">
        <f t="shared" si="7"/>
        <v>12" CONDUIT, TYPE 1</v>
      </c>
      <c r="Y11" s="54" t="str">
        <f t="shared" si="7"/>
        <v>12" CONDUIT, TYPE 1, 706.02</v>
      </c>
      <c r="Z11" s="54" t="str">
        <f t="shared" si="7"/>
        <v>12" CONDUIT, TYPE F, 707.05, TYPE C</v>
      </c>
      <c r="AA11" s="54" t="str">
        <f t="shared" si="7"/>
        <v>15" CONDUIT, TYPE 1</v>
      </c>
      <c r="AB11" s="54" t="str">
        <f t="shared" si="7"/>
        <v>15" CONDUIT, TYPE 1, 706.02</v>
      </c>
      <c r="AC11" s="54" t="str">
        <f t="shared" si="7"/>
        <v>18" CONDUIT, TYPE 1</v>
      </c>
      <c r="AD11" s="54" t="str">
        <f t="shared" si="7"/>
        <v>18" CONDUIT, TYPE 1, 706.02</v>
      </c>
      <c r="AE11" s="54" t="str">
        <f t="shared" si="7"/>
        <v>21" CONDUIT, TYPE 1</v>
      </c>
      <c r="AF11" s="54" t="str">
        <f t="shared" si="7"/>
        <v>24" CONDUIT, TYPE 1</v>
      </c>
      <c r="AG11" s="54" t="str">
        <f t="shared" ref="AG11" si="11">IF(OR(TRIM(AG8)=0,TRIM(AG8)=""),IF(AG9="","",AG9),IF(IFERROR(TRIM(INDEX(QryItemNamed,MATCH(TRIM(AG8),ITEM,0),2)),"")="Y",TRIM(RIGHT(IFERROR(TRIM(INDEX(QryItemNamed,MATCH(TRIM(AG8),ITEM,0),4)),"123456789012"),LEN(IFERROR(TRIM(INDEX(QryItemNamed,MATCH(TRIM(AG8),ITEM,0),4)),"123456789012"))-9))&amp;AG9,IFERROR(TRIM(INDEX(QryItemNamed,MATCH(TRIM(AG8),ITEM,0),4))&amp;AG9,"ITEM CODE DOES NOT EXIST IN ITEM MASTER")))</f>
        <v>MISC.: MANHOLE REHABILITATION</v>
      </c>
    </row>
    <row r="12" spans="1:40" ht="12.75" customHeight="1" x14ac:dyDescent="0.2">
      <c r="B12" s="68"/>
      <c r="D12" s="50"/>
      <c r="E12" s="50"/>
      <c r="F12" s="61"/>
      <c r="G12" s="62"/>
      <c r="H12" s="62"/>
      <c r="I12" s="62"/>
      <c r="J12" s="63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</row>
    <row r="13" spans="1:40" ht="12.75" customHeight="1" x14ac:dyDescent="0.2">
      <c r="B13" s="68"/>
      <c r="D13" s="50"/>
      <c r="E13" s="50"/>
      <c r="F13" s="61"/>
      <c r="G13" s="62"/>
      <c r="H13" s="62"/>
      <c r="I13" s="62"/>
      <c r="J13" s="63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</row>
    <row r="14" spans="1:40" ht="12.75" customHeight="1" x14ac:dyDescent="0.2">
      <c r="B14" s="68"/>
      <c r="D14" s="50"/>
      <c r="E14" s="50"/>
      <c r="F14" s="61"/>
      <c r="G14" s="62"/>
      <c r="H14" s="62"/>
      <c r="I14" s="62"/>
      <c r="J14" s="63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</row>
    <row r="15" spans="1:40" ht="12.75" customHeight="1" x14ac:dyDescent="0.2">
      <c r="B15" s="68"/>
      <c r="D15" s="50"/>
      <c r="E15" s="50"/>
      <c r="F15" s="61"/>
      <c r="G15" s="62"/>
      <c r="H15" s="62"/>
      <c r="I15" s="62"/>
      <c r="J15" s="63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</row>
    <row r="16" spans="1:40" ht="12.75" customHeight="1" x14ac:dyDescent="0.2">
      <c r="B16" s="68"/>
      <c r="D16" s="50"/>
      <c r="E16" s="50"/>
      <c r="F16" s="61"/>
      <c r="G16" s="62"/>
      <c r="H16" s="62"/>
      <c r="I16" s="62"/>
      <c r="J16" s="63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</row>
    <row r="17" spans="2:33" ht="12.75" customHeight="1" x14ac:dyDescent="0.2">
      <c r="B17" s="68"/>
      <c r="D17" s="50"/>
      <c r="E17" s="50"/>
      <c r="F17" s="61"/>
      <c r="G17" s="62"/>
      <c r="H17" s="62"/>
      <c r="I17" s="62"/>
      <c r="J17" s="63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2:33" ht="12.75" customHeight="1" x14ac:dyDescent="0.2">
      <c r="B18" s="68"/>
      <c r="D18" s="50"/>
      <c r="E18" s="50"/>
      <c r="F18" s="61"/>
      <c r="G18" s="62"/>
      <c r="H18" s="62"/>
      <c r="I18" s="62"/>
      <c r="J18" s="63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</row>
    <row r="19" spans="2:33" ht="12.75" customHeight="1" x14ac:dyDescent="0.2">
      <c r="B19" s="68"/>
      <c r="D19" s="50"/>
      <c r="E19" s="50"/>
      <c r="F19" s="61"/>
      <c r="G19" s="62"/>
      <c r="H19" s="62"/>
      <c r="I19" s="62"/>
      <c r="J19" s="63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</row>
    <row r="20" spans="2:33" ht="12.75" customHeight="1" x14ac:dyDescent="0.2">
      <c r="B20" s="68"/>
      <c r="D20" s="50"/>
      <c r="E20" s="50"/>
      <c r="F20" s="61"/>
      <c r="G20" s="62"/>
      <c r="H20" s="62"/>
      <c r="I20" s="62"/>
      <c r="J20" s="63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</row>
    <row r="21" spans="2:33" ht="12.75" customHeight="1" x14ac:dyDescent="0.2">
      <c r="B21" s="68"/>
      <c r="D21" s="50"/>
      <c r="E21" s="50"/>
      <c r="F21" s="61"/>
      <c r="G21" s="62"/>
      <c r="H21" s="62"/>
      <c r="I21" s="62"/>
      <c r="J21" s="63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</row>
    <row r="22" spans="2:33" ht="12.75" customHeight="1" x14ac:dyDescent="0.2">
      <c r="B22" s="68"/>
      <c r="D22" s="50"/>
      <c r="E22" s="50"/>
      <c r="F22" s="61"/>
      <c r="G22" s="62"/>
      <c r="H22" s="62"/>
      <c r="I22" s="62"/>
      <c r="J22" s="63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</row>
    <row r="23" spans="2:33" ht="12.75" customHeight="1" thickBot="1" x14ac:dyDescent="0.25">
      <c r="B23" s="69"/>
      <c r="D23" s="51"/>
      <c r="E23" s="51"/>
      <c r="F23" s="64"/>
      <c r="G23" s="65"/>
      <c r="H23" s="65"/>
      <c r="I23" s="65"/>
      <c r="J23" s="66"/>
      <c r="K23" s="9" t="str">
        <f t="shared" ref="K23:L23" si="12">IF(OR(TRIM(K8)=0,TRIM(K8)=""),"",IF(IFERROR(TRIM(INDEX(QryItemNamed,MATCH(TRIM(K8),ITEM,0),3)),"")="LS","",IFERROR(TRIM(INDEX(QryItemNamed,MATCH(TRIM(K8),ITEM,0),3)),"")))</f>
        <v>SY</v>
      </c>
      <c r="L23" s="9" t="str">
        <f t="shared" si="12"/>
        <v>SY</v>
      </c>
      <c r="M23" s="9" t="str">
        <f t="shared" ref="M23:AF23" si="13">IF(OR(TRIM(M8)=0,TRIM(M8)=""),"",IF(IFERROR(TRIM(INDEX(QryItemNamed,MATCH(TRIM(M8),ITEM,0),3)),"")="LS","",IFERROR(TRIM(INDEX(QryItemNamed,MATCH(TRIM(M8),ITEM,0),3)),"")))</f>
        <v>FT</v>
      </c>
      <c r="N23" s="9" t="str">
        <f t="shared" ref="N23" si="14">IF(OR(TRIM(N8)=0,TRIM(N8)=""),"",IF(IFERROR(TRIM(INDEX(QryItemNamed,MATCH(TRIM(N8),ITEM,0),3)),"")="LS","",IFERROR(TRIM(INDEX(QryItemNamed,MATCH(TRIM(N8),ITEM,0),3)),"")))</f>
        <v>FT</v>
      </c>
      <c r="O23" s="9" t="str">
        <f t="shared" si="13"/>
        <v>EACH</v>
      </c>
      <c r="P23" s="9" t="str">
        <f t="shared" si="13"/>
        <v>EACH</v>
      </c>
      <c r="Q23" s="9" t="str">
        <f t="shared" ref="Q23" si="15">IF(OR(TRIM(Q8)=0,TRIM(Q8)=""),"",IF(IFERROR(TRIM(INDEX(QryItemNamed,MATCH(TRIM(Q8),ITEM,0),3)),"")="LS","",IFERROR(TRIM(INDEX(QryItemNamed,MATCH(TRIM(Q8),ITEM,0),3)),"")))</f>
        <v>EACH</v>
      </c>
      <c r="R23" s="9" t="str">
        <f t="shared" si="13"/>
        <v>EACH</v>
      </c>
      <c r="S23" s="9" t="str">
        <f t="shared" si="13"/>
        <v>EACH</v>
      </c>
      <c r="T23" s="9" t="str">
        <f t="shared" si="13"/>
        <v>EACH</v>
      </c>
      <c r="U23" s="9" t="str">
        <f t="shared" si="13"/>
        <v>EACH</v>
      </c>
      <c r="V23" s="9" t="str">
        <f t="shared" ref="V23" si="16">IF(OR(TRIM(V8)=0,TRIM(V8)=""),"",IF(IFERROR(TRIM(INDEX(QryItemNamed,MATCH(TRIM(V8),ITEM,0),3)),"")="LS","",IFERROR(TRIM(INDEX(QryItemNamed,MATCH(TRIM(V8),ITEM,0),3)),"")))</f>
        <v>FT</v>
      </c>
      <c r="W23" s="9" t="str">
        <f t="shared" si="13"/>
        <v>FT</v>
      </c>
      <c r="X23" s="9" t="str">
        <f t="shared" si="13"/>
        <v>FT</v>
      </c>
      <c r="Y23" s="9" t="str">
        <f t="shared" si="13"/>
        <v>FT</v>
      </c>
      <c r="Z23" s="9" t="str">
        <f t="shared" si="13"/>
        <v>FT</v>
      </c>
      <c r="AA23" s="9" t="str">
        <f t="shared" si="13"/>
        <v>FT</v>
      </c>
      <c r="AB23" s="9" t="str">
        <f t="shared" si="13"/>
        <v>FT</v>
      </c>
      <c r="AC23" s="9" t="str">
        <f t="shared" si="13"/>
        <v>FT</v>
      </c>
      <c r="AD23" s="9" t="str">
        <f t="shared" si="13"/>
        <v>FT</v>
      </c>
      <c r="AE23" s="9" t="str">
        <f t="shared" si="13"/>
        <v>FT</v>
      </c>
      <c r="AF23" s="9" t="str">
        <f t="shared" si="13"/>
        <v>FT</v>
      </c>
      <c r="AG23" s="9" t="s">
        <v>169</v>
      </c>
    </row>
    <row r="24" spans="2:33" ht="12.75" customHeight="1" x14ac:dyDescent="0.2">
      <c r="B24" s="31"/>
      <c r="D24" s="10"/>
      <c r="E24" s="10"/>
      <c r="F24" s="11"/>
      <c r="G24" s="12"/>
      <c r="H24" s="13"/>
      <c r="I24" s="11"/>
      <c r="J24" s="14"/>
      <c r="K24" s="12"/>
      <c r="L24" s="12"/>
      <c r="M24" s="12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</row>
    <row r="25" spans="2:33" ht="12.75" customHeight="1" x14ac:dyDescent="0.2">
      <c r="B25" s="32">
        <v>1</v>
      </c>
      <c r="D25" s="15" t="s">
        <v>105</v>
      </c>
      <c r="E25" s="15">
        <v>346</v>
      </c>
      <c r="F25" s="45" t="s">
        <v>41</v>
      </c>
      <c r="G25" s="46"/>
      <c r="H25" s="18" t="s">
        <v>2</v>
      </c>
      <c r="I25" s="45" t="s">
        <v>93</v>
      </c>
      <c r="J25" s="47"/>
      <c r="K25" s="17"/>
      <c r="L25" s="17"/>
      <c r="M25" s="17"/>
      <c r="N25" s="18"/>
      <c r="O25" s="18">
        <v>1</v>
      </c>
      <c r="P25" s="18"/>
      <c r="Q25" s="18"/>
      <c r="R25" s="18"/>
      <c r="S25" s="18"/>
      <c r="T25" s="18"/>
      <c r="U25" s="18"/>
      <c r="V25" s="18"/>
      <c r="W25" s="18"/>
      <c r="X25" s="18"/>
      <c r="Y25" s="18">
        <v>14</v>
      </c>
      <c r="Z25" s="18"/>
      <c r="AA25" s="18"/>
      <c r="AB25" s="18"/>
      <c r="AC25" s="18"/>
      <c r="AD25" s="18"/>
      <c r="AE25" s="18"/>
      <c r="AF25" s="18"/>
      <c r="AG25" s="18"/>
    </row>
    <row r="26" spans="2:33" ht="12.75" customHeight="1" x14ac:dyDescent="0.2">
      <c r="B26" s="32">
        <v>1</v>
      </c>
      <c r="D26" s="15" t="s">
        <v>106</v>
      </c>
      <c r="E26" s="15">
        <v>346</v>
      </c>
      <c r="F26" s="45" t="s">
        <v>93</v>
      </c>
      <c r="G26" s="46"/>
      <c r="H26" s="18" t="s">
        <v>2</v>
      </c>
      <c r="I26" s="45" t="s">
        <v>92</v>
      </c>
      <c r="J26" s="47"/>
      <c r="K26" s="17"/>
      <c r="L26" s="17"/>
      <c r="M26" s="17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</row>
    <row r="27" spans="2:33" x14ac:dyDescent="0.2">
      <c r="B27" s="32">
        <v>1</v>
      </c>
      <c r="D27" s="15" t="s">
        <v>154</v>
      </c>
      <c r="E27" s="15">
        <v>346</v>
      </c>
      <c r="F27" s="45" t="s">
        <v>70</v>
      </c>
      <c r="G27" s="46"/>
      <c r="H27" s="18" t="s">
        <v>2</v>
      </c>
      <c r="I27" s="45" t="s">
        <v>93</v>
      </c>
      <c r="J27" s="47"/>
      <c r="K27" s="17"/>
      <c r="L27" s="17"/>
      <c r="M27" s="17"/>
      <c r="N27" s="18"/>
      <c r="O27" s="18"/>
      <c r="P27" s="18"/>
      <c r="Q27" s="18"/>
      <c r="R27" s="18"/>
      <c r="S27" s="18">
        <v>1</v>
      </c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</row>
    <row r="28" spans="2:33" ht="12.75" customHeight="1" x14ac:dyDescent="0.2">
      <c r="B28" s="32">
        <v>1</v>
      </c>
      <c r="D28" s="15" t="s">
        <v>107</v>
      </c>
      <c r="E28" s="15">
        <v>348</v>
      </c>
      <c r="F28" s="45" t="s">
        <v>71</v>
      </c>
      <c r="G28" s="46"/>
      <c r="H28" s="18" t="s">
        <v>2</v>
      </c>
      <c r="I28" s="45" t="s">
        <v>67</v>
      </c>
      <c r="J28" s="47"/>
      <c r="K28" s="17"/>
      <c r="L28" s="17"/>
      <c r="M28" s="17"/>
      <c r="N28" s="18"/>
      <c r="O28" s="18"/>
      <c r="P28" s="18">
        <v>1</v>
      </c>
      <c r="Q28" s="18"/>
      <c r="R28" s="18"/>
      <c r="S28" s="18"/>
      <c r="T28" s="18"/>
      <c r="U28" s="18"/>
      <c r="V28" s="18"/>
      <c r="W28" s="18"/>
      <c r="X28" s="18"/>
      <c r="Y28" s="18">
        <v>8</v>
      </c>
      <c r="Z28" s="18"/>
      <c r="AA28" s="18"/>
      <c r="AB28" s="18"/>
      <c r="AC28" s="18"/>
      <c r="AD28" s="18"/>
      <c r="AE28" s="18"/>
      <c r="AF28" s="18"/>
      <c r="AG28" s="18"/>
    </row>
    <row r="29" spans="2:33" ht="12.75" customHeight="1" x14ac:dyDescent="0.2">
      <c r="B29" s="32">
        <v>1</v>
      </c>
      <c r="D29" s="15" t="s">
        <v>108</v>
      </c>
      <c r="E29" s="15">
        <v>348</v>
      </c>
      <c r="F29" s="45" t="s">
        <v>67</v>
      </c>
      <c r="G29" s="46"/>
      <c r="H29" s="18"/>
      <c r="I29" s="16"/>
      <c r="J29" s="19"/>
      <c r="K29" s="17"/>
      <c r="L29" s="17"/>
      <c r="M29" s="17"/>
      <c r="N29" s="18"/>
      <c r="O29" s="18"/>
      <c r="P29" s="18"/>
      <c r="Q29" s="18"/>
      <c r="R29" s="18"/>
      <c r="S29" s="18"/>
      <c r="T29" s="18"/>
      <c r="U29" s="18">
        <v>1</v>
      </c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2:33" ht="12.75" customHeight="1" x14ac:dyDescent="0.2">
      <c r="B30" s="32">
        <v>1</v>
      </c>
      <c r="D30" s="15" t="s">
        <v>109</v>
      </c>
      <c r="E30" s="15">
        <v>348</v>
      </c>
      <c r="F30" s="45" t="s">
        <v>68</v>
      </c>
      <c r="G30" s="46"/>
      <c r="H30" s="18" t="s">
        <v>2</v>
      </c>
      <c r="I30" s="45" t="s">
        <v>94</v>
      </c>
      <c r="J30" s="47"/>
      <c r="K30" s="17"/>
      <c r="L30" s="17"/>
      <c r="M30" s="17"/>
      <c r="N30" s="18"/>
      <c r="O30" s="18"/>
      <c r="P30" s="18"/>
      <c r="Q30" s="18"/>
      <c r="R30" s="18"/>
      <c r="S30" s="18">
        <v>1</v>
      </c>
      <c r="T30" s="18"/>
      <c r="U30" s="18"/>
      <c r="V30" s="18"/>
      <c r="W30" s="18"/>
      <c r="X30" s="18"/>
      <c r="Y30" s="18"/>
      <c r="Z30" s="18"/>
      <c r="AA30" s="18"/>
      <c r="AB30" s="18">
        <v>6</v>
      </c>
      <c r="AC30" s="18"/>
      <c r="AD30" s="18"/>
      <c r="AE30" s="18"/>
      <c r="AF30" s="18"/>
      <c r="AG30" s="18"/>
    </row>
    <row r="31" spans="2:33" ht="12.75" customHeight="1" x14ac:dyDescent="0.2">
      <c r="B31" s="32">
        <v>1</v>
      </c>
      <c r="D31" s="15" t="s">
        <v>110</v>
      </c>
      <c r="E31" s="15" t="s">
        <v>38</v>
      </c>
      <c r="F31" s="45" t="s">
        <v>69</v>
      </c>
      <c r="G31" s="46"/>
      <c r="H31" s="18" t="s">
        <v>2</v>
      </c>
      <c r="I31" s="45" t="s">
        <v>95</v>
      </c>
      <c r="J31" s="47"/>
      <c r="K31" s="17"/>
      <c r="L31" s="17"/>
      <c r="M31" s="17"/>
      <c r="N31" s="18">
        <v>93</v>
      </c>
      <c r="O31" s="18"/>
      <c r="P31" s="18"/>
      <c r="Q31" s="18"/>
      <c r="R31" s="18"/>
      <c r="S31" s="18"/>
      <c r="T31" s="18">
        <v>1</v>
      </c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</row>
    <row r="32" spans="2:33" ht="12.75" customHeight="1" x14ac:dyDescent="0.2">
      <c r="B32" s="32">
        <v>1</v>
      </c>
      <c r="D32" s="15" t="s">
        <v>111</v>
      </c>
      <c r="E32" s="15">
        <v>348</v>
      </c>
      <c r="F32" s="45" t="s">
        <v>43</v>
      </c>
      <c r="G32" s="46"/>
      <c r="H32" s="18" t="s">
        <v>2</v>
      </c>
      <c r="I32" s="45" t="s">
        <v>73</v>
      </c>
      <c r="J32" s="47"/>
      <c r="K32" s="17"/>
      <c r="L32" s="17"/>
      <c r="M32" s="17">
        <v>38</v>
      </c>
      <c r="N32" s="18"/>
      <c r="O32" s="18"/>
      <c r="P32" s="18"/>
      <c r="Q32" s="18"/>
      <c r="R32" s="18"/>
      <c r="S32" s="18">
        <v>1</v>
      </c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</row>
    <row r="33" spans="2:33" ht="12.75" customHeight="1" x14ac:dyDescent="0.2">
      <c r="B33" s="32">
        <v>1</v>
      </c>
      <c r="D33" s="15" t="s">
        <v>112</v>
      </c>
      <c r="E33" s="15">
        <v>348</v>
      </c>
      <c r="F33" s="45" t="s">
        <v>72</v>
      </c>
      <c r="G33" s="46"/>
      <c r="H33" s="18" t="s">
        <v>2</v>
      </c>
      <c r="I33" s="45" t="s">
        <v>73</v>
      </c>
      <c r="J33" s="47"/>
      <c r="K33" s="17"/>
      <c r="L33" s="17"/>
      <c r="M33" s="17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>
        <v>11</v>
      </c>
      <c r="Y33" s="18"/>
      <c r="Z33" s="18"/>
      <c r="AA33" s="18"/>
      <c r="AB33" s="18"/>
      <c r="AC33" s="18"/>
      <c r="AD33" s="18"/>
      <c r="AE33" s="18"/>
      <c r="AF33" s="18"/>
      <c r="AG33" s="18"/>
    </row>
    <row r="34" spans="2:33" ht="12.75" customHeight="1" x14ac:dyDescent="0.2">
      <c r="B34" s="32">
        <v>1</v>
      </c>
      <c r="D34" s="15" t="s">
        <v>113</v>
      </c>
      <c r="E34" s="15">
        <v>348</v>
      </c>
      <c r="F34" s="45" t="s">
        <v>73</v>
      </c>
      <c r="G34" s="46"/>
      <c r="H34" s="18" t="s">
        <v>2</v>
      </c>
      <c r="I34" s="45" t="s">
        <v>74</v>
      </c>
      <c r="J34" s="47"/>
      <c r="K34" s="17"/>
      <c r="L34" s="17"/>
      <c r="M34" s="17"/>
      <c r="N34" s="18"/>
      <c r="O34" s="18"/>
      <c r="P34" s="18"/>
      <c r="Q34" s="18"/>
      <c r="R34" s="18"/>
      <c r="S34" s="18">
        <v>1</v>
      </c>
      <c r="T34" s="18"/>
      <c r="U34" s="18"/>
      <c r="V34" s="18"/>
      <c r="W34" s="18"/>
      <c r="X34" s="18"/>
      <c r="Y34" s="18"/>
      <c r="Z34" s="18"/>
      <c r="AA34" s="18">
        <v>21</v>
      </c>
      <c r="AB34" s="18"/>
      <c r="AC34" s="18"/>
      <c r="AD34" s="18"/>
      <c r="AE34" s="18"/>
      <c r="AF34" s="18"/>
      <c r="AG34" s="18"/>
    </row>
    <row r="35" spans="2:33" ht="12.75" customHeight="1" x14ac:dyDescent="0.2">
      <c r="B35" s="32">
        <v>1</v>
      </c>
      <c r="D35" s="15" t="s">
        <v>114</v>
      </c>
      <c r="E35" s="15">
        <v>348</v>
      </c>
      <c r="F35" s="45" t="s">
        <v>74</v>
      </c>
      <c r="G35" s="46"/>
      <c r="H35" s="18" t="s">
        <v>2</v>
      </c>
      <c r="I35" s="45" t="s">
        <v>74</v>
      </c>
      <c r="J35" s="47"/>
      <c r="K35" s="17"/>
      <c r="L35" s="17"/>
      <c r="M35" s="17"/>
      <c r="N35" s="18"/>
      <c r="O35" s="18"/>
      <c r="P35" s="18">
        <v>1</v>
      </c>
      <c r="Q35" s="18"/>
      <c r="R35" s="18"/>
      <c r="S35" s="18"/>
      <c r="T35" s="18"/>
      <c r="U35" s="18"/>
      <c r="V35" s="18"/>
      <c r="W35" s="18"/>
      <c r="X35" s="18">
        <v>8</v>
      </c>
      <c r="Y35" s="18"/>
      <c r="Z35" s="18"/>
      <c r="AA35" s="18"/>
      <c r="AB35" s="18"/>
      <c r="AC35" s="18"/>
      <c r="AD35" s="18"/>
      <c r="AE35" s="18"/>
      <c r="AF35" s="18"/>
      <c r="AG35" s="18"/>
    </row>
    <row r="36" spans="2:33" ht="12.75" customHeight="1" x14ac:dyDescent="0.2">
      <c r="B36" s="32">
        <v>1</v>
      </c>
      <c r="D36" s="15" t="s">
        <v>115</v>
      </c>
      <c r="E36" s="39">
        <v>348</v>
      </c>
      <c r="F36" s="45" t="s">
        <v>74</v>
      </c>
      <c r="G36" s="46"/>
      <c r="H36" s="18" t="s">
        <v>2</v>
      </c>
      <c r="I36" s="45" t="s">
        <v>97</v>
      </c>
      <c r="J36" s="47"/>
      <c r="K36" s="17"/>
      <c r="L36" s="17"/>
      <c r="M36" s="17"/>
      <c r="N36" s="18"/>
      <c r="O36" s="18"/>
      <c r="P36" s="18"/>
      <c r="Q36" s="18"/>
      <c r="R36" s="18"/>
      <c r="S36" s="18">
        <v>1</v>
      </c>
      <c r="T36" s="18"/>
      <c r="U36" s="18"/>
      <c r="V36" s="18"/>
      <c r="W36" s="18"/>
      <c r="X36" s="18"/>
      <c r="Y36" s="18"/>
      <c r="Z36" s="18"/>
      <c r="AA36" s="18">
        <v>91</v>
      </c>
      <c r="AB36" s="18"/>
      <c r="AC36" s="18"/>
      <c r="AD36" s="18"/>
      <c r="AE36" s="18"/>
      <c r="AF36" s="18"/>
      <c r="AG36" s="18"/>
    </row>
    <row r="37" spans="2:33" ht="12.75" customHeight="1" x14ac:dyDescent="0.2">
      <c r="B37" s="32">
        <v>1</v>
      </c>
      <c r="D37" s="15" t="s">
        <v>116</v>
      </c>
      <c r="E37" s="39">
        <v>348</v>
      </c>
      <c r="F37" s="45" t="s">
        <v>75</v>
      </c>
      <c r="G37" s="46"/>
      <c r="H37" s="18" t="s">
        <v>2</v>
      </c>
      <c r="I37" s="45" t="s">
        <v>97</v>
      </c>
      <c r="J37" s="47"/>
      <c r="K37" s="17"/>
      <c r="L37" s="17"/>
      <c r="M37" s="17"/>
      <c r="N37" s="18"/>
      <c r="O37" s="18">
        <v>1</v>
      </c>
      <c r="P37" s="18"/>
      <c r="Q37" s="18"/>
      <c r="R37" s="18"/>
      <c r="S37" s="18"/>
      <c r="T37" s="18"/>
      <c r="U37" s="18"/>
      <c r="V37" s="18"/>
      <c r="W37" s="18"/>
      <c r="X37" s="18">
        <v>6</v>
      </c>
      <c r="Y37" s="18"/>
      <c r="Z37" s="18"/>
      <c r="AA37" s="18"/>
      <c r="AB37" s="18"/>
      <c r="AC37" s="18"/>
      <c r="AD37" s="18"/>
      <c r="AE37" s="18"/>
      <c r="AF37" s="18"/>
      <c r="AG37" s="18"/>
    </row>
    <row r="38" spans="2:33" ht="12.75" customHeight="1" x14ac:dyDescent="0.2">
      <c r="B38" s="32">
        <v>1</v>
      </c>
      <c r="D38" s="15" t="s">
        <v>117</v>
      </c>
      <c r="E38" s="39">
        <v>348</v>
      </c>
      <c r="F38" s="45" t="s">
        <v>42</v>
      </c>
      <c r="G38" s="46"/>
      <c r="H38" s="18" t="s">
        <v>2</v>
      </c>
      <c r="I38" s="45" t="s">
        <v>46</v>
      </c>
      <c r="J38" s="47"/>
      <c r="K38" s="17"/>
      <c r="L38" s="17"/>
      <c r="M38" s="17">
        <v>34</v>
      </c>
      <c r="N38" s="18"/>
      <c r="O38" s="18"/>
      <c r="P38" s="18"/>
      <c r="Q38" s="18"/>
      <c r="R38" s="18"/>
      <c r="S38" s="18">
        <v>1</v>
      </c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2:33" ht="12.75" customHeight="1" x14ac:dyDescent="0.2">
      <c r="B39" s="32">
        <v>1</v>
      </c>
      <c r="D39" s="15" t="s">
        <v>118</v>
      </c>
      <c r="E39" s="39">
        <v>348</v>
      </c>
      <c r="F39" s="45" t="s">
        <v>44</v>
      </c>
      <c r="G39" s="46"/>
      <c r="H39" s="17" t="s">
        <v>2</v>
      </c>
      <c r="I39" s="45" t="s">
        <v>44</v>
      </c>
      <c r="J39" s="47"/>
      <c r="K39" s="17"/>
      <c r="L39" s="17"/>
      <c r="M39" s="17"/>
      <c r="N39" s="18"/>
      <c r="O39" s="18"/>
      <c r="P39" s="18">
        <v>1</v>
      </c>
      <c r="Q39" s="18"/>
      <c r="R39" s="18"/>
      <c r="S39" s="18"/>
      <c r="T39" s="18"/>
      <c r="U39" s="18"/>
      <c r="V39" s="18"/>
      <c r="W39" s="18"/>
      <c r="X39" s="18">
        <v>7</v>
      </c>
      <c r="Y39" s="18"/>
      <c r="Z39" s="18"/>
      <c r="AA39" s="18"/>
      <c r="AB39" s="18"/>
      <c r="AC39" s="18"/>
      <c r="AD39" s="18"/>
      <c r="AE39" s="18"/>
      <c r="AF39" s="18"/>
      <c r="AG39" s="18"/>
    </row>
    <row r="40" spans="2:33" ht="12.75" customHeight="1" x14ac:dyDescent="0.2">
      <c r="B40" s="32">
        <v>1</v>
      </c>
      <c r="D40" s="15" t="s">
        <v>119</v>
      </c>
      <c r="E40" s="39">
        <v>348</v>
      </c>
      <c r="F40" s="45" t="s">
        <v>44</v>
      </c>
      <c r="G40" s="46"/>
      <c r="H40" s="17" t="s">
        <v>2</v>
      </c>
      <c r="I40" s="45" t="s">
        <v>47</v>
      </c>
      <c r="J40" s="47"/>
      <c r="K40" s="17"/>
      <c r="L40" s="17"/>
      <c r="M40" s="17">
        <v>120</v>
      </c>
      <c r="N40" s="18"/>
      <c r="O40" s="18"/>
      <c r="P40" s="18"/>
      <c r="Q40" s="18"/>
      <c r="R40" s="18"/>
      <c r="S40" s="18"/>
      <c r="T40" s="18">
        <v>1</v>
      </c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2:33" ht="12.75" customHeight="1" x14ac:dyDescent="0.2">
      <c r="B41" s="32">
        <v>1</v>
      </c>
      <c r="D41" s="15" t="s">
        <v>120</v>
      </c>
      <c r="E41" s="39">
        <v>348</v>
      </c>
      <c r="F41" s="45" t="s">
        <v>45</v>
      </c>
      <c r="G41" s="46"/>
      <c r="H41" s="18" t="s">
        <v>2</v>
      </c>
      <c r="I41" s="45" t="s">
        <v>162</v>
      </c>
      <c r="J41" s="47"/>
      <c r="K41" s="17"/>
      <c r="L41" s="17"/>
      <c r="M41" s="17"/>
      <c r="N41" s="18"/>
      <c r="O41" s="18"/>
      <c r="P41" s="18"/>
      <c r="Q41" s="18"/>
      <c r="R41" s="18"/>
      <c r="S41" s="18">
        <v>1</v>
      </c>
      <c r="T41" s="18"/>
      <c r="U41" s="18"/>
      <c r="V41" s="18"/>
      <c r="W41" s="18"/>
      <c r="X41" s="18"/>
      <c r="Y41" s="18"/>
      <c r="Z41" s="18"/>
      <c r="AA41" s="18"/>
      <c r="AB41" s="18"/>
      <c r="AC41" s="18">
        <v>43</v>
      </c>
      <c r="AD41" s="18"/>
      <c r="AE41" s="18"/>
      <c r="AF41" s="18"/>
      <c r="AG41" s="18"/>
    </row>
    <row r="42" spans="2:33" ht="12.75" customHeight="1" x14ac:dyDescent="0.2">
      <c r="B42" s="32">
        <v>1</v>
      </c>
      <c r="D42" s="15" t="s">
        <v>121</v>
      </c>
      <c r="E42" s="39" t="s">
        <v>36</v>
      </c>
      <c r="F42" s="45" t="s">
        <v>163</v>
      </c>
      <c r="G42" s="46"/>
      <c r="H42" s="18" t="s">
        <v>2</v>
      </c>
      <c r="I42" s="45" t="s">
        <v>76</v>
      </c>
      <c r="J42" s="47"/>
      <c r="K42" s="17"/>
      <c r="L42" s="17"/>
      <c r="M42" s="17"/>
      <c r="N42" s="18"/>
      <c r="O42" s="18">
        <v>1</v>
      </c>
      <c r="P42" s="18"/>
      <c r="Q42" s="18"/>
      <c r="R42" s="18"/>
      <c r="S42" s="18"/>
      <c r="T42" s="18"/>
      <c r="U42" s="18"/>
      <c r="V42" s="18"/>
      <c r="W42" s="18"/>
      <c r="X42" s="18">
        <v>12</v>
      </c>
      <c r="Y42" s="18"/>
      <c r="Z42" s="18"/>
      <c r="AA42" s="18"/>
      <c r="AB42" s="18"/>
      <c r="AC42" s="18"/>
      <c r="AD42" s="18"/>
      <c r="AE42" s="18"/>
      <c r="AF42" s="18"/>
      <c r="AG42" s="18"/>
    </row>
    <row r="43" spans="2:33" ht="12.75" customHeight="1" x14ac:dyDescent="0.2">
      <c r="B43" s="32"/>
      <c r="D43" s="15" t="s">
        <v>183</v>
      </c>
      <c r="E43" s="15">
        <v>348</v>
      </c>
      <c r="F43" s="45" t="s">
        <v>184</v>
      </c>
      <c r="G43" s="46"/>
      <c r="H43" s="18" t="s">
        <v>2</v>
      </c>
      <c r="I43" s="45" t="s">
        <v>185</v>
      </c>
      <c r="J43" s="47"/>
      <c r="K43" s="17"/>
      <c r="L43" s="17"/>
      <c r="M43" s="17"/>
      <c r="N43" s="18"/>
      <c r="O43" s="18"/>
      <c r="P43" s="18"/>
      <c r="Q43" s="18"/>
      <c r="R43" s="18"/>
      <c r="S43" s="18"/>
      <c r="T43" s="18"/>
      <c r="U43" s="18"/>
      <c r="V43" s="18"/>
      <c r="W43" s="18">
        <v>46</v>
      </c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2:33" ht="12.75" customHeight="1" x14ac:dyDescent="0.2">
      <c r="B44" s="32">
        <v>1</v>
      </c>
      <c r="D44" s="15" t="s">
        <v>122</v>
      </c>
      <c r="E44" s="15" t="s">
        <v>36</v>
      </c>
      <c r="F44" s="45" t="s">
        <v>163</v>
      </c>
      <c r="G44" s="46"/>
      <c r="H44" s="18" t="s">
        <v>2</v>
      </c>
      <c r="I44" s="45" t="s">
        <v>77</v>
      </c>
      <c r="J44" s="47"/>
      <c r="K44" s="17"/>
      <c r="L44" s="17"/>
      <c r="M44" s="17"/>
      <c r="N44" s="18"/>
      <c r="O44" s="18"/>
      <c r="P44" s="18"/>
      <c r="Q44" s="18"/>
      <c r="R44" s="18"/>
      <c r="S44" s="18">
        <v>1</v>
      </c>
      <c r="T44" s="18"/>
      <c r="U44" s="18"/>
      <c r="V44" s="18"/>
      <c r="W44" s="18"/>
      <c r="X44" s="18"/>
      <c r="Y44" s="18"/>
      <c r="Z44" s="18"/>
      <c r="AA44" s="18"/>
      <c r="AB44" s="18"/>
      <c r="AC44" s="18">
        <v>131</v>
      </c>
      <c r="AD44" s="18"/>
      <c r="AE44" s="18"/>
      <c r="AF44" s="18"/>
      <c r="AG44" s="18"/>
    </row>
    <row r="45" spans="2:33" ht="12.75" customHeight="1" x14ac:dyDescent="0.2">
      <c r="B45" s="32">
        <v>1</v>
      </c>
      <c r="D45" s="15" t="s">
        <v>123</v>
      </c>
      <c r="E45" s="15">
        <v>350</v>
      </c>
      <c r="F45" s="45" t="s">
        <v>77</v>
      </c>
      <c r="G45" s="46"/>
      <c r="H45" s="18" t="s">
        <v>2</v>
      </c>
      <c r="I45" s="45" t="s">
        <v>79</v>
      </c>
      <c r="J45" s="47"/>
      <c r="K45" s="17"/>
      <c r="L45" s="17"/>
      <c r="M45" s="17"/>
      <c r="N45" s="18"/>
      <c r="O45" s="18"/>
      <c r="P45" s="18"/>
      <c r="Q45" s="18"/>
      <c r="R45" s="18"/>
      <c r="S45" s="18">
        <v>1</v>
      </c>
      <c r="T45" s="18"/>
      <c r="U45" s="18"/>
      <c r="V45" s="18"/>
      <c r="W45" s="18"/>
      <c r="X45" s="18"/>
      <c r="Y45" s="18"/>
      <c r="Z45" s="18"/>
      <c r="AA45" s="18"/>
      <c r="AB45" s="18"/>
      <c r="AC45" s="18">
        <v>29</v>
      </c>
      <c r="AD45" s="18"/>
      <c r="AE45" s="18"/>
      <c r="AF45" s="18"/>
      <c r="AG45" s="18"/>
    </row>
    <row r="46" spans="2:33" ht="12.75" customHeight="1" x14ac:dyDescent="0.2">
      <c r="B46" s="32">
        <v>1</v>
      </c>
      <c r="D46" s="15" t="s">
        <v>124</v>
      </c>
      <c r="E46" s="15">
        <v>350</v>
      </c>
      <c r="F46" s="45" t="s">
        <v>78</v>
      </c>
      <c r="G46" s="46"/>
      <c r="H46" s="18" t="s">
        <v>2</v>
      </c>
      <c r="I46" s="45" t="s">
        <v>98</v>
      </c>
      <c r="J46" s="47"/>
      <c r="K46" s="17"/>
      <c r="L46" s="17"/>
      <c r="M46" s="17"/>
      <c r="N46" s="18"/>
      <c r="O46" s="18">
        <v>1</v>
      </c>
      <c r="P46" s="18"/>
      <c r="Q46" s="18"/>
      <c r="R46" s="18"/>
      <c r="S46" s="18"/>
      <c r="T46" s="18"/>
      <c r="U46" s="18"/>
      <c r="V46" s="18"/>
      <c r="W46" s="18"/>
      <c r="X46" s="18">
        <v>15</v>
      </c>
      <c r="Y46" s="18"/>
      <c r="Z46" s="18"/>
      <c r="AA46" s="18"/>
      <c r="AB46" s="18"/>
      <c r="AC46" s="18"/>
      <c r="AD46" s="18"/>
      <c r="AE46" s="18"/>
      <c r="AF46" s="18"/>
      <c r="AG46" s="18"/>
    </row>
    <row r="47" spans="2:33" ht="12.75" customHeight="1" x14ac:dyDescent="0.2">
      <c r="B47" s="32">
        <v>1</v>
      </c>
      <c r="D47" s="15" t="s">
        <v>125</v>
      </c>
      <c r="E47" s="15">
        <v>350</v>
      </c>
      <c r="F47" s="45" t="s">
        <v>79</v>
      </c>
      <c r="G47" s="46"/>
      <c r="H47" s="18" t="s">
        <v>2</v>
      </c>
      <c r="I47" s="45" t="s">
        <v>80</v>
      </c>
      <c r="J47" s="47"/>
      <c r="K47" s="17"/>
      <c r="L47" s="17"/>
      <c r="M47" s="17"/>
      <c r="N47" s="18"/>
      <c r="O47" s="18"/>
      <c r="P47" s="18"/>
      <c r="Q47" s="18"/>
      <c r="R47" s="18"/>
      <c r="S47" s="18">
        <v>1</v>
      </c>
      <c r="T47" s="18"/>
      <c r="U47" s="18"/>
      <c r="V47" s="18"/>
      <c r="W47" s="18"/>
      <c r="X47" s="18"/>
      <c r="Y47" s="18"/>
      <c r="Z47" s="18"/>
      <c r="AA47" s="18"/>
      <c r="AB47" s="18"/>
      <c r="AC47" s="18">
        <v>188</v>
      </c>
      <c r="AD47" s="18"/>
      <c r="AE47" s="18"/>
      <c r="AF47" s="18"/>
      <c r="AG47" s="18"/>
    </row>
    <row r="48" spans="2:33" ht="12.75" customHeight="1" x14ac:dyDescent="0.2">
      <c r="B48" s="32">
        <v>1</v>
      </c>
      <c r="D48" s="15" t="s">
        <v>126</v>
      </c>
      <c r="E48" s="15">
        <v>350</v>
      </c>
      <c r="F48" s="45" t="s">
        <v>80</v>
      </c>
      <c r="G48" s="46"/>
      <c r="H48" s="18" t="s">
        <v>2</v>
      </c>
      <c r="I48" s="45" t="s">
        <v>50</v>
      </c>
      <c r="J48" s="47"/>
      <c r="K48" s="17"/>
      <c r="L48" s="17"/>
      <c r="M48" s="17"/>
      <c r="N48" s="18"/>
      <c r="O48" s="18"/>
      <c r="P48" s="18"/>
      <c r="Q48" s="18"/>
      <c r="R48" s="18"/>
      <c r="S48" s="18">
        <v>1</v>
      </c>
      <c r="T48" s="18"/>
      <c r="U48" s="18"/>
      <c r="V48" s="18"/>
      <c r="W48" s="18"/>
      <c r="X48" s="18"/>
      <c r="Y48" s="18"/>
      <c r="Z48" s="18"/>
      <c r="AA48" s="18"/>
      <c r="AB48" s="18"/>
      <c r="AC48" s="18">
        <v>38</v>
      </c>
      <c r="AD48" s="18"/>
      <c r="AE48" s="18"/>
      <c r="AF48" s="18"/>
      <c r="AG48" s="18"/>
    </row>
    <row r="49" spans="2:33" ht="12.75" customHeight="1" x14ac:dyDescent="0.2">
      <c r="B49" s="32">
        <v>1</v>
      </c>
      <c r="D49" s="15" t="s">
        <v>127</v>
      </c>
      <c r="E49" s="15">
        <v>350</v>
      </c>
      <c r="F49" s="45" t="s">
        <v>50</v>
      </c>
      <c r="G49" s="46"/>
      <c r="H49" s="18" t="s">
        <v>2</v>
      </c>
      <c r="I49" s="45" t="s">
        <v>81</v>
      </c>
      <c r="J49" s="47"/>
      <c r="K49" s="17"/>
      <c r="L49" s="17"/>
      <c r="M49" s="17"/>
      <c r="N49" s="18"/>
      <c r="O49" s="18"/>
      <c r="P49" s="18"/>
      <c r="Q49" s="18"/>
      <c r="R49" s="18"/>
      <c r="S49" s="18">
        <v>1</v>
      </c>
      <c r="T49" s="18"/>
      <c r="U49" s="18"/>
      <c r="V49" s="18"/>
      <c r="W49" s="18"/>
      <c r="X49" s="18">
        <v>36</v>
      </c>
      <c r="Y49" s="18"/>
      <c r="Z49" s="18"/>
      <c r="AA49" s="18"/>
      <c r="AB49" s="18"/>
      <c r="AC49" s="18"/>
      <c r="AD49" s="18"/>
      <c r="AE49" s="18"/>
      <c r="AF49" s="18"/>
      <c r="AG49" s="18"/>
    </row>
    <row r="50" spans="2:33" ht="12.75" customHeight="1" x14ac:dyDescent="0.2">
      <c r="B50" s="32">
        <v>1</v>
      </c>
      <c r="D50" s="15" t="s">
        <v>128</v>
      </c>
      <c r="E50" s="15">
        <v>350</v>
      </c>
      <c r="F50" s="45" t="s">
        <v>81</v>
      </c>
      <c r="G50" s="46"/>
      <c r="H50" s="18" t="s">
        <v>2</v>
      </c>
      <c r="I50" s="45" t="s">
        <v>99</v>
      </c>
      <c r="J50" s="47"/>
      <c r="K50" s="17"/>
      <c r="L50" s="17"/>
      <c r="M50" s="17"/>
      <c r="N50" s="18"/>
      <c r="O50" s="18">
        <v>1</v>
      </c>
      <c r="P50" s="18"/>
      <c r="Q50" s="18"/>
      <c r="R50" s="18"/>
      <c r="S50" s="18"/>
      <c r="T50" s="18"/>
      <c r="U50" s="18"/>
      <c r="V50" s="18"/>
      <c r="W50" s="18"/>
      <c r="X50" s="18">
        <v>24</v>
      </c>
      <c r="Y50" s="18"/>
      <c r="Z50" s="18"/>
      <c r="AA50" s="18"/>
      <c r="AB50" s="18"/>
      <c r="AC50" s="18"/>
      <c r="AD50" s="18"/>
      <c r="AE50" s="18"/>
      <c r="AF50" s="18"/>
      <c r="AG50" s="18"/>
    </row>
    <row r="51" spans="2:33" ht="12.75" customHeight="1" x14ac:dyDescent="0.2">
      <c r="B51" s="32">
        <v>1</v>
      </c>
      <c r="D51" s="15" t="s">
        <v>129</v>
      </c>
      <c r="E51" s="15">
        <v>350</v>
      </c>
      <c r="F51" s="45" t="s">
        <v>48</v>
      </c>
      <c r="G51" s="46"/>
      <c r="H51" s="18" t="s">
        <v>2</v>
      </c>
      <c r="I51" s="45" t="s">
        <v>49</v>
      </c>
      <c r="J51" s="47"/>
      <c r="K51" s="17"/>
      <c r="L51" s="17"/>
      <c r="M51" s="17"/>
      <c r="N51" s="18"/>
      <c r="O51" s="18"/>
      <c r="P51" s="18"/>
      <c r="Q51" s="18"/>
      <c r="R51" s="18"/>
      <c r="S51" s="18"/>
      <c r="T51" s="18"/>
      <c r="U51" s="18">
        <v>1</v>
      </c>
      <c r="V51" s="18"/>
      <c r="W51" s="18"/>
      <c r="X51" s="18"/>
      <c r="Y51" s="18"/>
      <c r="Z51" s="18"/>
      <c r="AA51" s="18">
        <v>51</v>
      </c>
      <c r="AB51" s="18"/>
      <c r="AC51" s="18"/>
      <c r="AD51" s="18"/>
      <c r="AE51" s="18"/>
      <c r="AF51" s="18"/>
      <c r="AG51" s="18"/>
    </row>
    <row r="52" spans="2:33" ht="12.75" customHeight="1" x14ac:dyDescent="0.2">
      <c r="B52" s="32">
        <v>1</v>
      </c>
      <c r="D52" s="15" t="s">
        <v>130</v>
      </c>
      <c r="E52" s="15">
        <v>350</v>
      </c>
      <c r="F52" s="45" t="s">
        <v>51</v>
      </c>
      <c r="G52" s="46"/>
      <c r="H52" s="18" t="s">
        <v>2</v>
      </c>
      <c r="I52" s="45" t="s">
        <v>53</v>
      </c>
      <c r="J52" s="47"/>
      <c r="K52" s="17"/>
      <c r="L52" s="17"/>
      <c r="M52" s="17"/>
      <c r="N52" s="18"/>
      <c r="O52" s="18"/>
      <c r="P52" s="18">
        <v>1</v>
      </c>
      <c r="Q52" s="18"/>
      <c r="R52" s="18"/>
      <c r="S52" s="18"/>
      <c r="T52" s="18"/>
      <c r="U52" s="18"/>
      <c r="V52" s="18"/>
      <c r="W52" s="18"/>
      <c r="X52" s="18">
        <v>11</v>
      </c>
      <c r="Y52" s="18"/>
      <c r="Z52" s="18"/>
      <c r="AA52" s="18"/>
      <c r="AB52" s="18"/>
      <c r="AC52" s="18"/>
      <c r="AD52" s="18"/>
      <c r="AE52" s="18"/>
      <c r="AF52" s="18"/>
      <c r="AG52" s="18"/>
    </row>
    <row r="53" spans="2:33" ht="12.75" customHeight="1" x14ac:dyDescent="0.2">
      <c r="B53" s="32">
        <v>1</v>
      </c>
      <c r="D53" s="15" t="s">
        <v>131</v>
      </c>
      <c r="E53" s="15" t="s">
        <v>37</v>
      </c>
      <c r="F53" s="45" t="s">
        <v>50</v>
      </c>
      <c r="G53" s="46"/>
      <c r="H53" s="18" t="s">
        <v>2</v>
      </c>
      <c r="I53" s="45" t="s">
        <v>54</v>
      </c>
      <c r="J53" s="47"/>
      <c r="K53" s="17"/>
      <c r="L53" s="17"/>
      <c r="M53" s="17"/>
      <c r="N53" s="18"/>
      <c r="O53" s="18"/>
      <c r="P53" s="18"/>
      <c r="Q53" s="18"/>
      <c r="R53" s="18"/>
      <c r="S53" s="18">
        <v>1</v>
      </c>
      <c r="T53" s="18"/>
      <c r="U53" s="18"/>
      <c r="V53" s="18"/>
      <c r="W53" s="18"/>
      <c r="X53" s="18"/>
      <c r="Y53" s="18"/>
      <c r="Z53" s="18"/>
      <c r="AA53" s="18">
        <v>144</v>
      </c>
      <c r="AB53" s="18"/>
      <c r="AC53" s="18"/>
      <c r="AD53" s="18"/>
      <c r="AE53" s="18"/>
      <c r="AF53" s="18"/>
      <c r="AG53" s="18"/>
    </row>
    <row r="54" spans="2:33" ht="12.75" customHeight="1" x14ac:dyDescent="0.2">
      <c r="B54" s="32">
        <v>1</v>
      </c>
      <c r="D54" s="15" t="s">
        <v>132</v>
      </c>
      <c r="E54" s="15">
        <v>353</v>
      </c>
      <c r="F54" s="45" t="s">
        <v>82</v>
      </c>
      <c r="G54" s="46"/>
      <c r="H54" s="18" t="s">
        <v>2</v>
      </c>
      <c r="I54" s="45" t="s">
        <v>52</v>
      </c>
      <c r="J54" s="47"/>
      <c r="K54" s="17"/>
      <c r="L54" s="17"/>
      <c r="M54" s="17"/>
      <c r="N54" s="18"/>
      <c r="O54" s="18">
        <v>1</v>
      </c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>
        <v>25</v>
      </c>
      <c r="AA54" s="18"/>
      <c r="AB54" s="18"/>
      <c r="AC54" s="18"/>
      <c r="AD54" s="18"/>
      <c r="AE54" s="18"/>
      <c r="AF54" s="18"/>
      <c r="AG54" s="18"/>
    </row>
    <row r="55" spans="2:33" ht="12.75" customHeight="1" x14ac:dyDescent="0.2">
      <c r="B55" s="32">
        <v>1</v>
      </c>
      <c r="D55" s="15" t="s">
        <v>133</v>
      </c>
      <c r="E55" s="15">
        <v>353</v>
      </c>
      <c r="F55" s="45" t="s">
        <v>54</v>
      </c>
      <c r="G55" s="46"/>
      <c r="H55" s="18" t="s">
        <v>2</v>
      </c>
      <c r="I55" s="45" t="s">
        <v>89</v>
      </c>
      <c r="J55" s="47"/>
      <c r="K55" s="17"/>
      <c r="L55" s="17"/>
      <c r="M55" s="17"/>
      <c r="N55" s="18"/>
      <c r="O55" s="18"/>
      <c r="P55" s="18"/>
      <c r="Q55" s="18"/>
      <c r="R55" s="18"/>
      <c r="S55" s="18">
        <v>1</v>
      </c>
      <c r="T55" s="18"/>
      <c r="U55" s="18"/>
      <c r="V55" s="18"/>
      <c r="W55" s="18"/>
      <c r="X55" s="18"/>
      <c r="Y55" s="18"/>
      <c r="Z55" s="18"/>
      <c r="AA55" s="18">
        <v>80</v>
      </c>
      <c r="AB55" s="18"/>
      <c r="AC55" s="18"/>
      <c r="AD55" s="18"/>
      <c r="AE55" s="18"/>
      <c r="AF55" s="18"/>
      <c r="AG55" s="18"/>
    </row>
    <row r="56" spans="2:33" ht="12.75" customHeight="1" x14ac:dyDescent="0.2">
      <c r="B56" s="32">
        <v>1</v>
      </c>
      <c r="D56" s="15" t="s">
        <v>134</v>
      </c>
      <c r="E56" s="15">
        <v>353</v>
      </c>
      <c r="F56" s="45" t="s">
        <v>83</v>
      </c>
      <c r="G56" s="46"/>
      <c r="H56" s="18" t="s">
        <v>2</v>
      </c>
      <c r="I56" s="45" t="s">
        <v>89</v>
      </c>
      <c r="J56" s="47"/>
      <c r="K56" s="17"/>
      <c r="L56" s="17"/>
      <c r="M56" s="17"/>
      <c r="N56" s="18"/>
      <c r="O56" s="18">
        <v>1</v>
      </c>
      <c r="P56" s="18"/>
      <c r="Q56" s="18"/>
      <c r="R56" s="18"/>
      <c r="S56" s="18"/>
      <c r="T56" s="18"/>
      <c r="U56" s="18"/>
      <c r="V56" s="18"/>
      <c r="W56" s="18"/>
      <c r="X56" s="18">
        <v>39</v>
      </c>
      <c r="Y56" s="18"/>
      <c r="Z56" s="18"/>
      <c r="AA56" s="18"/>
      <c r="AB56" s="18"/>
      <c r="AC56" s="18"/>
      <c r="AD56" s="18"/>
      <c r="AE56" s="18"/>
      <c r="AF56" s="18"/>
      <c r="AG56" s="18"/>
    </row>
    <row r="57" spans="2:33" ht="12.75" customHeight="1" x14ac:dyDescent="0.2">
      <c r="B57" s="32">
        <v>1</v>
      </c>
      <c r="D57" s="15" t="s">
        <v>135</v>
      </c>
      <c r="E57" s="15">
        <v>353</v>
      </c>
      <c r="F57" s="45" t="s">
        <v>89</v>
      </c>
      <c r="G57" s="46"/>
      <c r="H57" s="18" t="s">
        <v>2</v>
      </c>
      <c r="I57" s="45" t="s">
        <v>104</v>
      </c>
      <c r="J57" s="47"/>
      <c r="K57" s="17"/>
      <c r="L57" s="17"/>
      <c r="M57" s="17"/>
      <c r="N57" s="18"/>
      <c r="O57" s="18"/>
      <c r="P57" s="18">
        <v>1</v>
      </c>
      <c r="Q57" s="18"/>
      <c r="R57" s="18"/>
      <c r="S57" s="18"/>
      <c r="T57" s="18"/>
      <c r="U57" s="18"/>
      <c r="V57" s="18"/>
      <c r="W57" s="18"/>
      <c r="X57" s="18">
        <v>41</v>
      </c>
      <c r="Y57" s="18"/>
      <c r="Z57" s="18"/>
      <c r="AA57" s="18"/>
      <c r="AB57" s="18"/>
      <c r="AC57" s="18"/>
      <c r="AD57" s="18"/>
      <c r="AE57" s="18"/>
      <c r="AF57" s="18"/>
      <c r="AG57" s="18"/>
    </row>
    <row r="58" spans="2:33" ht="12.75" customHeight="1" x14ac:dyDescent="0.2">
      <c r="B58" s="32">
        <v>1</v>
      </c>
      <c r="D58" s="15" t="s">
        <v>136</v>
      </c>
      <c r="E58" s="15">
        <v>353</v>
      </c>
      <c r="F58" s="45" t="s">
        <v>89</v>
      </c>
      <c r="G58" s="46"/>
      <c r="H58" s="18" t="s">
        <v>2</v>
      </c>
      <c r="I58" s="45" t="s">
        <v>100</v>
      </c>
      <c r="J58" s="47"/>
      <c r="K58" s="17"/>
      <c r="L58" s="17"/>
      <c r="M58" s="17"/>
      <c r="N58" s="18"/>
      <c r="O58" s="18">
        <v>1</v>
      </c>
      <c r="P58" s="18"/>
      <c r="Q58" s="18"/>
      <c r="R58" s="18"/>
      <c r="S58" s="18"/>
      <c r="T58" s="18"/>
      <c r="U58" s="18"/>
      <c r="V58" s="18"/>
      <c r="W58" s="18"/>
      <c r="X58" s="18">
        <v>27</v>
      </c>
      <c r="Y58" s="18"/>
      <c r="Z58" s="18"/>
      <c r="AA58" s="18"/>
      <c r="AB58" s="18"/>
      <c r="AC58" s="18"/>
      <c r="AD58" s="18"/>
      <c r="AE58" s="18"/>
      <c r="AF58" s="18"/>
      <c r="AG58" s="18"/>
    </row>
    <row r="59" spans="2:33" ht="12.75" customHeight="1" x14ac:dyDescent="0.2">
      <c r="B59" s="32">
        <v>1</v>
      </c>
      <c r="D59" s="15" t="s">
        <v>137</v>
      </c>
      <c r="E59" s="15">
        <v>353</v>
      </c>
      <c r="F59" s="45" t="s">
        <v>60</v>
      </c>
      <c r="G59" s="46"/>
      <c r="H59" s="18" t="s">
        <v>2</v>
      </c>
      <c r="I59" s="45" t="s">
        <v>96</v>
      </c>
      <c r="J59" s="47"/>
      <c r="K59" s="17"/>
      <c r="L59" s="17"/>
      <c r="M59" s="17"/>
      <c r="N59" s="18"/>
      <c r="O59" s="18"/>
      <c r="P59" s="18"/>
      <c r="Q59" s="18"/>
      <c r="R59" s="18"/>
      <c r="S59" s="18">
        <v>1</v>
      </c>
      <c r="T59" s="18"/>
      <c r="U59" s="18"/>
      <c r="V59" s="18"/>
      <c r="W59" s="18"/>
      <c r="X59" s="18">
        <v>150</v>
      </c>
      <c r="Y59" s="18"/>
      <c r="Z59" s="18"/>
      <c r="AA59" s="18"/>
      <c r="AB59" s="18"/>
      <c r="AC59" s="18"/>
      <c r="AD59" s="18"/>
      <c r="AE59" s="18"/>
      <c r="AF59" s="18"/>
      <c r="AG59" s="18"/>
    </row>
    <row r="60" spans="2:33" ht="12.75" customHeight="1" x14ac:dyDescent="0.2">
      <c r="B60" s="32">
        <v>1</v>
      </c>
      <c r="D60" s="15" t="s">
        <v>138</v>
      </c>
      <c r="E60" s="15">
        <v>353</v>
      </c>
      <c r="F60" s="45" t="s">
        <v>84</v>
      </c>
      <c r="G60" s="46"/>
      <c r="H60" s="18" t="s">
        <v>2</v>
      </c>
      <c r="I60" s="45" t="s">
        <v>96</v>
      </c>
      <c r="J60" s="47"/>
      <c r="K60" s="17"/>
      <c r="L60" s="17"/>
      <c r="M60" s="17"/>
      <c r="N60" s="18"/>
      <c r="O60" s="18">
        <v>1</v>
      </c>
      <c r="P60" s="18"/>
      <c r="Q60" s="18"/>
      <c r="R60" s="18"/>
      <c r="S60" s="18"/>
      <c r="T60" s="18"/>
      <c r="U60" s="18"/>
      <c r="V60" s="18"/>
      <c r="W60" s="18"/>
      <c r="X60" s="18">
        <v>19</v>
      </c>
      <c r="Y60" s="18"/>
      <c r="Z60" s="18"/>
      <c r="AA60" s="18"/>
      <c r="AB60" s="18"/>
      <c r="AC60" s="18"/>
      <c r="AD60" s="18"/>
      <c r="AE60" s="18"/>
      <c r="AF60" s="18"/>
      <c r="AG60" s="18"/>
    </row>
    <row r="61" spans="2:33" ht="12.75" customHeight="1" x14ac:dyDescent="0.2">
      <c r="B61" s="32">
        <v>1</v>
      </c>
      <c r="D61" s="15" t="s">
        <v>155</v>
      </c>
      <c r="E61" s="15">
        <v>356</v>
      </c>
      <c r="F61" s="45" t="s">
        <v>63</v>
      </c>
      <c r="G61" s="46"/>
      <c r="H61" s="18" t="s">
        <v>2</v>
      </c>
      <c r="I61" s="45" t="s">
        <v>151</v>
      </c>
      <c r="J61" s="47"/>
      <c r="K61" s="17"/>
      <c r="L61" s="17"/>
      <c r="M61" s="17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>
        <v>6</v>
      </c>
      <c r="AF61" s="18"/>
      <c r="AG61" s="18"/>
    </row>
    <row r="62" spans="2:33" ht="12.75" customHeight="1" x14ac:dyDescent="0.2">
      <c r="B62" s="32">
        <v>1</v>
      </c>
      <c r="D62" s="15" t="s">
        <v>139</v>
      </c>
      <c r="E62" s="15">
        <v>356</v>
      </c>
      <c r="F62" s="45" t="s">
        <v>61</v>
      </c>
      <c r="G62" s="46"/>
      <c r="H62" s="18" t="s">
        <v>2</v>
      </c>
      <c r="I62" s="45" t="s">
        <v>57</v>
      </c>
      <c r="J62" s="47"/>
      <c r="K62" s="17"/>
      <c r="L62" s="17"/>
      <c r="M62" s="17"/>
      <c r="N62" s="18"/>
      <c r="O62" s="18"/>
      <c r="P62" s="18"/>
      <c r="Q62" s="18"/>
      <c r="R62" s="18"/>
      <c r="S62" s="18">
        <v>1</v>
      </c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>
        <v>6</v>
      </c>
      <c r="AG62" s="18"/>
    </row>
    <row r="63" spans="2:33" ht="12.75" customHeight="1" x14ac:dyDescent="0.2">
      <c r="B63" s="32">
        <v>1</v>
      </c>
      <c r="D63" s="15" t="s">
        <v>140</v>
      </c>
      <c r="E63" s="15">
        <v>356</v>
      </c>
      <c r="F63" s="45" t="s">
        <v>62</v>
      </c>
      <c r="G63" s="46"/>
      <c r="H63" s="18" t="s">
        <v>2</v>
      </c>
      <c r="I63" s="45" t="s">
        <v>55</v>
      </c>
      <c r="J63" s="47"/>
      <c r="K63" s="17"/>
      <c r="L63" s="17"/>
      <c r="M63" s="17"/>
      <c r="N63" s="18"/>
      <c r="O63" s="18"/>
      <c r="P63" s="18"/>
      <c r="Q63" s="18"/>
      <c r="R63" s="18"/>
      <c r="S63" s="18">
        <v>1</v>
      </c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>
        <v>18</v>
      </c>
      <c r="AG63" s="18"/>
    </row>
    <row r="64" spans="2:33" ht="12.75" customHeight="1" x14ac:dyDescent="0.2">
      <c r="B64" s="32">
        <v>1</v>
      </c>
      <c r="D64" s="15" t="s">
        <v>141</v>
      </c>
      <c r="E64" s="15">
        <v>356</v>
      </c>
      <c r="F64" s="45" t="s">
        <v>90</v>
      </c>
      <c r="G64" s="46"/>
      <c r="H64" s="18" t="s">
        <v>2</v>
      </c>
      <c r="I64" s="45" t="s">
        <v>58</v>
      </c>
      <c r="J64" s="47"/>
      <c r="K64" s="17"/>
      <c r="L64" s="17"/>
      <c r="M64" s="17"/>
      <c r="N64" s="18"/>
      <c r="O64" s="18"/>
      <c r="P64" s="18"/>
      <c r="Q64" s="18"/>
      <c r="R64" s="18"/>
      <c r="S64" s="18"/>
      <c r="T64" s="18">
        <v>1</v>
      </c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>
        <v>86</v>
      </c>
      <c r="AG64" s="18"/>
    </row>
    <row r="65" spans="2:33" ht="12.75" customHeight="1" x14ac:dyDescent="0.2">
      <c r="B65" s="32">
        <v>1</v>
      </c>
      <c r="D65" s="15" t="s">
        <v>142</v>
      </c>
      <c r="E65" s="15">
        <v>356</v>
      </c>
      <c r="F65" s="45" t="s">
        <v>63</v>
      </c>
      <c r="G65" s="46"/>
      <c r="H65" s="18" t="s">
        <v>2</v>
      </c>
      <c r="I65" s="45" t="s">
        <v>56</v>
      </c>
      <c r="J65" s="47"/>
      <c r="K65" s="17"/>
      <c r="L65" s="17"/>
      <c r="M65" s="17"/>
      <c r="N65" s="18">
        <v>81</v>
      </c>
      <c r="O65" s="18"/>
      <c r="P65" s="18"/>
      <c r="Q65" s="18"/>
      <c r="R65" s="18"/>
      <c r="S65" s="18">
        <v>1</v>
      </c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</row>
    <row r="66" spans="2:33" ht="12.75" customHeight="1" x14ac:dyDescent="0.2">
      <c r="B66" s="32">
        <v>1</v>
      </c>
      <c r="D66" s="15" t="s">
        <v>143</v>
      </c>
      <c r="E66" s="15" t="s">
        <v>39</v>
      </c>
      <c r="F66" s="45" t="s">
        <v>91</v>
      </c>
      <c r="G66" s="46"/>
      <c r="H66" s="18" t="s">
        <v>2</v>
      </c>
      <c r="I66" s="45" t="s">
        <v>59</v>
      </c>
      <c r="J66" s="47"/>
      <c r="K66" s="17"/>
      <c r="L66" s="17"/>
      <c r="M66" s="17"/>
      <c r="N66" s="18">
        <v>120</v>
      </c>
      <c r="O66" s="18"/>
      <c r="P66" s="18"/>
      <c r="Q66" s="18"/>
      <c r="R66" s="18"/>
      <c r="S66" s="18">
        <v>1</v>
      </c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</row>
    <row r="67" spans="2:33" ht="12.75" customHeight="1" x14ac:dyDescent="0.2">
      <c r="B67" s="32">
        <v>1</v>
      </c>
      <c r="D67" s="15" t="s">
        <v>144</v>
      </c>
      <c r="E67" s="15">
        <v>358</v>
      </c>
      <c r="F67" s="45" t="s">
        <v>88</v>
      </c>
      <c r="G67" s="46"/>
      <c r="H67" s="18" t="s">
        <v>2</v>
      </c>
      <c r="I67" s="45" t="s">
        <v>64</v>
      </c>
      <c r="J67" s="47"/>
      <c r="K67" s="17"/>
      <c r="L67" s="17"/>
      <c r="M67" s="17"/>
      <c r="N67" s="18"/>
      <c r="O67" s="18"/>
      <c r="P67" s="18"/>
      <c r="Q67" s="18">
        <v>1</v>
      </c>
      <c r="R67" s="18"/>
      <c r="S67" s="18"/>
      <c r="T67" s="18"/>
      <c r="U67" s="18"/>
      <c r="V67" s="18"/>
      <c r="W67" s="18"/>
      <c r="X67" s="18">
        <v>6</v>
      </c>
      <c r="Y67" s="18"/>
      <c r="Z67" s="18"/>
      <c r="AA67" s="18"/>
      <c r="AB67" s="18"/>
      <c r="AC67" s="18"/>
      <c r="AD67" s="18"/>
      <c r="AE67" s="18"/>
      <c r="AF67" s="18"/>
      <c r="AG67" s="18"/>
    </row>
    <row r="68" spans="2:33" ht="12.75" customHeight="1" x14ac:dyDescent="0.2">
      <c r="B68" s="32">
        <v>1</v>
      </c>
      <c r="D68" s="15" t="s">
        <v>145</v>
      </c>
      <c r="E68" s="15">
        <v>358</v>
      </c>
      <c r="F68" s="45" t="s">
        <v>88</v>
      </c>
      <c r="G68" s="46"/>
      <c r="H68" s="18" t="s">
        <v>2</v>
      </c>
      <c r="I68" s="45" t="s">
        <v>65</v>
      </c>
      <c r="J68" s="47"/>
      <c r="K68" s="17"/>
      <c r="L68" s="17"/>
      <c r="M68" s="17"/>
      <c r="N68" s="18"/>
      <c r="O68" s="18"/>
      <c r="P68" s="18"/>
      <c r="Q68" s="18"/>
      <c r="R68" s="18">
        <v>1</v>
      </c>
      <c r="S68" s="18"/>
      <c r="T68" s="18"/>
      <c r="U68" s="18"/>
      <c r="V68" s="18"/>
      <c r="W68" s="18"/>
      <c r="X68" s="18">
        <v>34</v>
      </c>
      <c r="Y68" s="18"/>
      <c r="Z68" s="18"/>
      <c r="AA68" s="18"/>
      <c r="AB68" s="18"/>
      <c r="AC68" s="18"/>
      <c r="AD68" s="18"/>
      <c r="AE68" s="18"/>
      <c r="AF68" s="18"/>
      <c r="AG68" s="18"/>
    </row>
    <row r="69" spans="2:33" ht="12.75" customHeight="1" x14ac:dyDescent="0.2">
      <c r="B69" s="32">
        <v>1</v>
      </c>
      <c r="D69" s="15" t="s">
        <v>146</v>
      </c>
      <c r="E69" s="15">
        <v>358</v>
      </c>
      <c r="F69" s="45" t="s">
        <v>88</v>
      </c>
      <c r="G69" s="46"/>
      <c r="H69" s="18" t="s">
        <v>2</v>
      </c>
      <c r="I69" s="45" t="s">
        <v>66</v>
      </c>
      <c r="J69" s="47"/>
      <c r="K69" s="17"/>
      <c r="L69" s="17"/>
      <c r="M69" s="17"/>
      <c r="N69" s="18">
        <v>73</v>
      </c>
      <c r="O69" s="18"/>
      <c r="P69" s="18"/>
      <c r="Q69" s="18"/>
      <c r="R69" s="18"/>
      <c r="S69" s="18">
        <v>1</v>
      </c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</row>
    <row r="70" spans="2:33" ht="12.75" customHeight="1" x14ac:dyDescent="0.2">
      <c r="B70" s="32">
        <v>1</v>
      </c>
      <c r="D70" s="15" t="s">
        <v>147</v>
      </c>
      <c r="E70" s="15">
        <v>360</v>
      </c>
      <c r="F70" s="45" t="s">
        <v>85</v>
      </c>
      <c r="G70" s="46"/>
      <c r="H70" s="18" t="s">
        <v>2</v>
      </c>
      <c r="I70" s="45" t="s">
        <v>103</v>
      </c>
      <c r="J70" s="47"/>
      <c r="K70" s="17"/>
      <c r="L70" s="17"/>
      <c r="M70" s="17"/>
      <c r="N70" s="18"/>
      <c r="O70" s="18"/>
      <c r="P70" s="18"/>
      <c r="Q70" s="18"/>
      <c r="R70" s="18"/>
      <c r="S70" s="18">
        <v>1</v>
      </c>
      <c r="T70" s="18"/>
      <c r="U70" s="18"/>
      <c r="V70" s="18"/>
      <c r="W70" s="18"/>
      <c r="X70" s="18">
        <v>34</v>
      </c>
      <c r="Y70" s="18"/>
      <c r="Z70" s="18"/>
      <c r="AA70" s="18"/>
      <c r="AB70" s="18"/>
      <c r="AC70" s="18"/>
      <c r="AD70" s="18"/>
      <c r="AE70" s="18"/>
      <c r="AF70" s="18"/>
      <c r="AG70" s="18"/>
    </row>
    <row r="71" spans="2:33" ht="12.75" customHeight="1" x14ac:dyDescent="0.2">
      <c r="B71" s="32">
        <v>1</v>
      </c>
      <c r="D71" s="15" t="s">
        <v>148</v>
      </c>
      <c r="E71" s="15">
        <v>360</v>
      </c>
      <c r="F71" s="45" t="s">
        <v>86</v>
      </c>
      <c r="G71" s="46"/>
      <c r="H71" s="18" t="s">
        <v>2</v>
      </c>
      <c r="I71" s="45" t="s">
        <v>87</v>
      </c>
      <c r="J71" s="47"/>
      <c r="K71" s="17"/>
      <c r="L71" s="17"/>
      <c r="M71" s="17"/>
      <c r="N71" s="18"/>
      <c r="O71" s="18"/>
      <c r="P71" s="18">
        <v>1</v>
      </c>
      <c r="Q71" s="18"/>
      <c r="R71" s="18"/>
      <c r="S71" s="18"/>
      <c r="T71" s="18"/>
      <c r="U71" s="18"/>
      <c r="V71" s="18"/>
      <c r="W71" s="18"/>
      <c r="X71" s="18">
        <v>10</v>
      </c>
      <c r="Y71" s="18"/>
      <c r="Z71" s="18"/>
      <c r="AA71" s="18"/>
      <c r="AB71" s="18"/>
      <c r="AC71" s="18"/>
      <c r="AD71" s="18"/>
      <c r="AE71" s="18"/>
      <c r="AF71" s="18"/>
      <c r="AG71" s="18"/>
    </row>
    <row r="72" spans="2:33" ht="12.75" customHeight="1" x14ac:dyDescent="0.2">
      <c r="B72" s="32">
        <v>1</v>
      </c>
      <c r="D72" s="15" t="s">
        <v>149</v>
      </c>
      <c r="E72" s="15">
        <v>360</v>
      </c>
      <c r="F72" s="45" t="s">
        <v>87</v>
      </c>
      <c r="G72" s="46"/>
      <c r="H72" s="18" t="s">
        <v>2</v>
      </c>
      <c r="I72" s="45" t="s">
        <v>101</v>
      </c>
      <c r="J72" s="47"/>
      <c r="K72" s="17"/>
      <c r="L72" s="17"/>
      <c r="M72" s="17"/>
      <c r="N72" s="18"/>
      <c r="O72" s="18">
        <v>1</v>
      </c>
      <c r="P72" s="18"/>
      <c r="Q72" s="18"/>
      <c r="R72" s="18"/>
      <c r="S72" s="18"/>
      <c r="T72" s="18"/>
      <c r="U72" s="18"/>
      <c r="V72" s="18"/>
      <c r="W72" s="18"/>
      <c r="X72" s="18">
        <v>55</v>
      </c>
      <c r="Y72" s="18"/>
      <c r="Z72" s="18"/>
      <c r="AA72" s="18"/>
      <c r="AB72" s="18"/>
      <c r="AC72" s="18"/>
      <c r="AD72" s="18"/>
      <c r="AE72" s="18"/>
      <c r="AF72" s="18"/>
      <c r="AG72" s="18"/>
    </row>
    <row r="73" spans="2:33" ht="12.75" customHeight="1" x14ac:dyDescent="0.2">
      <c r="B73" s="32">
        <v>1</v>
      </c>
      <c r="D73" s="15" t="s">
        <v>150</v>
      </c>
      <c r="E73" s="15">
        <v>362</v>
      </c>
      <c r="F73" s="45" t="s">
        <v>80</v>
      </c>
      <c r="G73" s="46"/>
      <c r="H73" s="18" t="s">
        <v>2</v>
      </c>
      <c r="I73" s="45" t="s">
        <v>102</v>
      </c>
      <c r="J73" s="47"/>
      <c r="K73" s="17"/>
      <c r="L73" s="17"/>
      <c r="M73" s="17"/>
      <c r="N73" s="18"/>
      <c r="O73" s="18">
        <v>1</v>
      </c>
      <c r="P73" s="18"/>
      <c r="Q73" s="18"/>
      <c r="R73" s="18"/>
      <c r="S73" s="18"/>
      <c r="T73" s="18"/>
      <c r="U73" s="18"/>
      <c r="V73" s="18"/>
      <c r="W73" s="18"/>
      <c r="X73" s="18">
        <v>32</v>
      </c>
      <c r="Y73" s="18"/>
      <c r="Z73" s="18"/>
      <c r="AA73" s="18"/>
      <c r="AB73" s="18"/>
      <c r="AC73" s="18"/>
      <c r="AD73" s="18"/>
      <c r="AE73" s="18"/>
      <c r="AF73" s="18"/>
      <c r="AG73" s="18"/>
    </row>
    <row r="74" spans="2:33" ht="12.75" customHeight="1" x14ac:dyDescent="0.2">
      <c r="B74" s="32"/>
      <c r="D74" s="15" t="s">
        <v>166</v>
      </c>
      <c r="E74" s="15">
        <v>350</v>
      </c>
      <c r="F74" s="45" t="s">
        <v>167</v>
      </c>
      <c r="G74" s="46"/>
      <c r="H74" s="18" t="s">
        <v>2</v>
      </c>
      <c r="I74" s="45" t="s">
        <v>168</v>
      </c>
      <c r="J74" s="47"/>
      <c r="K74" s="17"/>
      <c r="L74" s="17"/>
      <c r="M74" s="17"/>
      <c r="N74" s="18"/>
      <c r="O74" s="18"/>
      <c r="P74" s="18"/>
      <c r="Q74" s="18"/>
      <c r="R74" s="18"/>
      <c r="S74" s="18"/>
      <c r="T74" s="18"/>
      <c r="U74" s="18"/>
      <c r="V74" s="18">
        <v>100</v>
      </c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</row>
    <row r="75" spans="2:33" ht="12.75" customHeight="1" x14ac:dyDescent="0.2">
      <c r="B75" s="32"/>
      <c r="D75" s="15" t="s">
        <v>154</v>
      </c>
      <c r="E75" s="15">
        <v>346</v>
      </c>
      <c r="F75" s="45" t="s">
        <v>70</v>
      </c>
      <c r="G75" s="46"/>
      <c r="H75" s="18" t="s">
        <v>2</v>
      </c>
      <c r="I75" s="45" t="s">
        <v>93</v>
      </c>
      <c r="J75" s="47"/>
      <c r="K75" s="17"/>
      <c r="L75" s="17"/>
      <c r="M75" s="17"/>
      <c r="N75" s="18"/>
      <c r="O75" s="18"/>
      <c r="P75" s="18"/>
      <c r="Q75" s="18"/>
      <c r="R75" s="18"/>
      <c r="S75" s="18">
        <v>1</v>
      </c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>
        <v>6</v>
      </c>
      <c r="AE75" s="18"/>
      <c r="AF75" s="18"/>
      <c r="AG75" s="18"/>
    </row>
    <row r="76" spans="2:33" ht="12.75" customHeight="1" x14ac:dyDescent="0.2">
      <c r="B76" s="32">
        <v>1</v>
      </c>
      <c r="D76" s="15" t="s">
        <v>156</v>
      </c>
      <c r="E76" s="15">
        <v>348</v>
      </c>
      <c r="F76" s="45" t="s">
        <v>159</v>
      </c>
      <c r="G76" s="46"/>
      <c r="H76" s="18"/>
      <c r="I76" s="45"/>
      <c r="J76" s="47"/>
      <c r="K76" s="17"/>
      <c r="L76" s="17"/>
      <c r="M76" s="17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>
        <v>6</v>
      </c>
      <c r="AB76" s="18"/>
      <c r="AC76" s="18"/>
      <c r="AD76" s="18"/>
      <c r="AE76" s="18"/>
      <c r="AF76" s="18"/>
      <c r="AG76" s="18"/>
    </row>
    <row r="77" spans="2:33" ht="12.75" customHeight="1" x14ac:dyDescent="0.2">
      <c r="B77" s="32">
        <v>1</v>
      </c>
      <c r="D77" s="15" t="s">
        <v>157</v>
      </c>
      <c r="E77" s="15">
        <v>350</v>
      </c>
      <c r="F77" s="45" t="s">
        <v>160</v>
      </c>
      <c r="G77" s="46"/>
      <c r="H77" s="18"/>
      <c r="I77" s="45"/>
      <c r="J77" s="47"/>
      <c r="K77" s="17"/>
      <c r="L77" s="17"/>
      <c r="M77" s="17"/>
      <c r="N77" s="18"/>
      <c r="O77" s="18"/>
      <c r="P77" s="18"/>
      <c r="Q77" s="18"/>
      <c r="R77" s="18"/>
      <c r="S77" s="18"/>
      <c r="T77" s="18"/>
      <c r="U77" s="18"/>
      <c r="V77" s="18"/>
      <c r="W77" s="18">
        <v>6</v>
      </c>
      <c r="X77" s="18"/>
      <c r="Y77" s="18"/>
      <c r="Z77" s="18"/>
      <c r="AA77" s="18"/>
      <c r="AB77" s="18"/>
      <c r="AC77" s="18"/>
      <c r="AD77" s="18"/>
      <c r="AE77" s="18"/>
      <c r="AF77" s="18"/>
      <c r="AG77" s="18"/>
    </row>
    <row r="78" spans="2:33" ht="12.75" customHeight="1" x14ac:dyDescent="0.2">
      <c r="B78" s="32">
        <v>1</v>
      </c>
      <c r="D78" s="15" t="s">
        <v>158</v>
      </c>
      <c r="E78" s="15">
        <v>350</v>
      </c>
      <c r="F78" s="45" t="s">
        <v>161</v>
      </c>
      <c r="G78" s="46"/>
      <c r="H78" s="18"/>
      <c r="I78" s="45"/>
      <c r="J78" s="47"/>
      <c r="K78" s="17"/>
      <c r="L78" s="17"/>
      <c r="M78" s="17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>
        <v>6</v>
      </c>
      <c r="AB78" s="18"/>
      <c r="AC78" s="18"/>
      <c r="AD78" s="18"/>
      <c r="AE78" s="18"/>
      <c r="AF78" s="18"/>
      <c r="AG78" s="18"/>
    </row>
    <row r="79" spans="2:33" ht="12.75" customHeight="1" x14ac:dyDescent="0.2">
      <c r="B79" s="42"/>
      <c r="D79" s="15" t="s">
        <v>155</v>
      </c>
      <c r="E79" s="15">
        <v>356</v>
      </c>
      <c r="F79" s="45" t="s">
        <v>165</v>
      </c>
      <c r="G79" s="46"/>
      <c r="H79" s="18" t="s">
        <v>2</v>
      </c>
      <c r="I79" s="45" t="s">
        <v>151</v>
      </c>
      <c r="J79" s="47"/>
      <c r="K79" s="17"/>
      <c r="L79" s="17"/>
      <c r="M79" s="17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>
        <v>6</v>
      </c>
      <c r="AF79" s="18"/>
      <c r="AG79" s="18"/>
    </row>
    <row r="80" spans="2:33" ht="12.75" customHeight="1" x14ac:dyDescent="0.2">
      <c r="B80" s="42"/>
      <c r="D80" s="15" t="s">
        <v>175</v>
      </c>
      <c r="E80" s="15">
        <v>356</v>
      </c>
      <c r="F80" s="45" t="s">
        <v>177</v>
      </c>
      <c r="G80" s="46"/>
      <c r="H80" s="18" t="s">
        <v>2</v>
      </c>
      <c r="I80" s="45" t="s">
        <v>178</v>
      </c>
      <c r="J80" s="47"/>
      <c r="K80" s="17">
        <v>28</v>
      </c>
      <c r="L80" s="17"/>
      <c r="M80" s="17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</row>
    <row r="81" spans="2:33" ht="12.75" customHeight="1" x14ac:dyDescent="0.2">
      <c r="B81" s="42"/>
      <c r="D81" s="15" t="s">
        <v>176</v>
      </c>
      <c r="E81" s="15">
        <v>358</v>
      </c>
      <c r="F81" s="45" t="s">
        <v>178</v>
      </c>
      <c r="G81" s="46"/>
      <c r="H81" s="18" t="s">
        <v>2</v>
      </c>
      <c r="I81" s="45" t="s">
        <v>151</v>
      </c>
      <c r="J81" s="47"/>
      <c r="K81" s="17"/>
      <c r="L81" s="17">
        <v>176</v>
      </c>
      <c r="M81" s="17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</row>
    <row r="82" spans="2:33" ht="12.75" customHeight="1" x14ac:dyDescent="0.2">
      <c r="B82" s="42"/>
      <c r="D82" s="15" t="s">
        <v>171</v>
      </c>
      <c r="E82" s="15">
        <v>353</v>
      </c>
      <c r="F82" s="45" t="s">
        <v>173</v>
      </c>
      <c r="G82" s="46"/>
      <c r="H82" s="18"/>
      <c r="I82" s="40"/>
      <c r="J82" s="41"/>
      <c r="K82" s="17"/>
      <c r="L82" s="17"/>
      <c r="M82" s="17"/>
      <c r="N82" s="18"/>
      <c r="O82" s="18"/>
      <c r="P82" s="18"/>
      <c r="Q82" s="18"/>
      <c r="R82" s="18"/>
      <c r="S82" s="18"/>
      <c r="T82" s="18"/>
      <c r="U82" s="18">
        <v>1</v>
      </c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</row>
    <row r="83" spans="2:33" ht="12.75" customHeight="1" thickBot="1" x14ac:dyDescent="0.25">
      <c r="B83" s="33"/>
      <c r="D83" s="15" t="s">
        <v>172</v>
      </c>
      <c r="E83" s="15">
        <v>353</v>
      </c>
      <c r="F83" s="45" t="s">
        <v>174</v>
      </c>
      <c r="G83" s="46"/>
      <c r="H83" s="18"/>
      <c r="I83" s="16"/>
      <c r="J83" s="19"/>
      <c r="K83" s="17"/>
      <c r="L83" s="17"/>
      <c r="M83" s="17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>
        <v>1</v>
      </c>
    </row>
    <row r="84" spans="2:33" ht="12.75" customHeight="1" x14ac:dyDescent="0.2">
      <c r="B84" s="5" t="s">
        <v>11</v>
      </c>
      <c r="D84" s="55" t="s">
        <v>19</v>
      </c>
      <c r="E84" s="56"/>
      <c r="F84" s="56"/>
      <c r="G84" s="56"/>
      <c r="H84" s="56"/>
      <c r="I84" s="56"/>
      <c r="J84" s="57"/>
      <c r="K84" s="20">
        <f t="shared" ref="K84:AG84" si="17">IF(K8="","",IF(K23="",IF(SUM(COUNTIF(K24:K83,"LS")+COUNTIF(K24:K83,"LUMP"))&gt;0,"LS",""),IF(SUM(K24:K83)&gt;0,ROUNDUP(SUM(K24:K83),0),"")))</f>
        <v>28</v>
      </c>
      <c r="L84" s="20">
        <f t="shared" si="17"/>
        <v>176</v>
      </c>
      <c r="M84" s="20">
        <f t="shared" si="17"/>
        <v>192</v>
      </c>
      <c r="N84" s="20">
        <f t="shared" si="17"/>
        <v>367</v>
      </c>
      <c r="O84" s="20">
        <f t="shared" si="17"/>
        <v>11</v>
      </c>
      <c r="P84" s="20">
        <f t="shared" si="17"/>
        <v>6</v>
      </c>
      <c r="Q84" s="20">
        <f t="shared" ref="Q84" si="18">IF(Q8="","",IF(Q23="",IF(SUM(COUNTIF(Q24:Q83,"LS")+COUNTIF(Q24:Q83,"LUMP"))&gt;0,"LS",""),IF(SUM(Q24:Q83)&gt;0,ROUNDUP(SUM(Q24:Q83),0),"")))</f>
        <v>1</v>
      </c>
      <c r="R84" s="20">
        <f t="shared" si="17"/>
        <v>1</v>
      </c>
      <c r="S84" s="20">
        <f t="shared" si="17"/>
        <v>22</v>
      </c>
      <c r="T84" s="20">
        <f t="shared" si="17"/>
        <v>3</v>
      </c>
      <c r="U84" s="20">
        <f t="shared" si="17"/>
        <v>3</v>
      </c>
      <c r="V84" s="20">
        <f t="shared" si="17"/>
        <v>100</v>
      </c>
      <c r="W84" s="20">
        <f t="shared" si="17"/>
        <v>52</v>
      </c>
      <c r="X84" s="20">
        <f t="shared" si="17"/>
        <v>577</v>
      </c>
      <c r="Y84" s="20">
        <f t="shared" si="17"/>
        <v>22</v>
      </c>
      <c r="Z84" s="20">
        <f t="shared" si="17"/>
        <v>25</v>
      </c>
      <c r="AA84" s="20">
        <f t="shared" si="17"/>
        <v>399</v>
      </c>
      <c r="AB84" s="20">
        <f t="shared" si="17"/>
        <v>6</v>
      </c>
      <c r="AC84" s="20">
        <f t="shared" si="17"/>
        <v>429</v>
      </c>
      <c r="AD84" s="20">
        <f t="shared" si="17"/>
        <v>6</v>
      </c>
      <c r="AE84" s="20">
        <f t="shared" si="17"/>
        <v>12</v>
      </c>
      <c r="AF84" s="20">
        <f t="shared" si="17"/>
        <v>110</v>
      </c>
      <c r="AG84" s="20">
        <f t="shared" si="17"/>
        <v>1</v>
      </c>
    </row>
  </sheetData>
  <mergeCells count="146">
    <mergeCell ref="F70:G70"/>
    <mergeCell ref="F71:G71"/>
    <mergeCell ref="F72:G72"/>
    <mergeCell ref="F73:G73"/>
    <mergeCell ref="F58:G58"/>
    <mergeCell ref="F59:G59"/>
    <mergeCell ref="F44:G44"/>
    <mergeCell ref="F45:G45"/>
    <mergeCell ref="F46:G46"/>
    <mergeCell ref="F53:G53"/>
    <mergeCell ref="F55:G55"/>
    <mergeCell ref="F49:G49"/>
    <mergeCell ref="F51:G51"/>
    <mergeCell ref="F52:G52"/>
    <mergeCell ref="F62:G62"/>
    <mergeCell ref="F63:G63"/>
    <mergeCell ref="F64:G64"/>
    <mergeCell ref="F65:G65"/>
    <mergeCell ref="F60:G60"/>
    <mergeCell ref="F47:G47"/>
    <mergeCell ref="F48:G48"/>
    <mergeCell ref="F50:G50"/>
    <mergeCell ref="I71:J71"/>
    <mergeCell ref="I72:J72"/>
    <mergeCell ref="I73:J73"/>
    <mergeCell ref="I47:J47"/>
    <mergeCell ref="I49:J49"/>
    <mergeCell ref="I50:J50"/>
    <mergeCell ref="I70:J70"/>
    <mergeCell ref="I57:J57"/>
    <mergeCell ref="I59:J59"/>
    <mergeCell ref="I52:J52"/>
    <mergeCell ref="I56:J56"/>
    <mergeCell ref="I53:J53"/>
    <mergeCell ref="I54:J54"/>
    <mergeCell ref="I55:J55"/>
    <mergeCell ref="I48:J48"/>
    <mergeCell ref="I51:J51"/>
    <mergeCell ref="I60:J60"/>
    <mergeCell ref="I66:J66"/>
    <mergeCell ref="I62:J62"/>
    <mergeCell ref="I63:J63"/>
    <mergeCell ref="I64:J64"/>
    <mergeCell ref="I65:J65"/>
    <mergeCell ref="B10:B23"/>
    <mergeCell ref="AF11:AF22"/>
    <mergeCell ref="AA11:AA22"/>
    <mergeCell ref="AC11:AC22"/>
    <mergeCell ref="F38:G38"/>
    <mergeCell ref="F39:G39"/>
    <mergeCell ref="F40:G40"/>
    <mergeCell ref="F41:G41"/>
    <mergeCell ref="I38:J38"/>
    <mergeCell ref="I39:J39"/>
    <mergeCell ref="I40:J40"/>
    <mergeCell ref="F30:G30"/>
    <mergeCell ref="I30:J30"/>
    <mergeCell ref="F31:G31"/>
    <mergeCell ref="I31:J31"/>
    <mergeCell ref="F32:G32"/>
    <mergeCell ref="F33:G33"/>
    <mergeCell ref="F34:G34"/>
    <mergeCell ref="F35:G35"/>
    <mergeCell ref="F36:G36"/>
    <mergeCell ref="F37:G37"/>
    <mergeCell ref="I32:J32"/>
    <mergeCell ref="I33:J33"/>
    <mergeCell ref="I34:J34"/>
    <mergeCell ref="D84:J84"/>
    <mergeCell ref="E10:E23"/>
    <mergeCell ref="F10:J23"/>
    <mergeCell ref="O11:O22"/>
    <mergeCell ref="P11:P22"/>
    <mergeCell ref="S11:S22"/>
    <mergeCell ref="V11:V22"/>
    <mergeCell ref="AE11:AE22"/>
    <mergeCell ref="AB11:AB22"/>
    <mergeCell ref="T11:T22"/>
    <mergeCell ref="F25:G25"/>
    <mergeCell ref="I25:J25"/>
    <mergeCell ref="F26:G26"/>
    <mergeCell ref="I26:J26"/>
    <mergeCell ref="F28:G28"/>
    <mergeCell ref="I28:J28"/>
    <mergeCell ref="F29:G29"/>
    <mergeCell ref="F67:G67"/>
    <mergeCell ref="F68:G68"/>
    <mergeCell ref="F69:G69"/>
    <mergeCell ref="I67:J67"/>
    <mergeCell ref="I68:J68"/>
    <mergeCell ref="I69:J69"/>
    <mergeCell ref="F66:G66"/>
    <mergeCell ref="D7:AG7"/>
    <mergeCell ref="D10:D23"/>
    <mergeCell ref="D8:J8"/>
    <mergeCell ref="D9:J9"/>
    <mergeCell ref="X11:X22"/>
    <mergeCell ref="Y11:Y22"/>
    <mergeCell ref="Z11:Z22"/>
    <mergeCell ref="U11:U22"/>
    <mergeCell ref="AD11:AD22"/>
    <mergeCell ref="AG11:AG22"/>
    <mergeCell ref="M11:M22"/>
    <mergeCell ref="W11:W22"/>
    <mergeCell ref="R11:R22"/>
    <mergeCell ref="N11:N22"/>
    <mergeCell ref="K11:K22"/>
    <mergeCell ref="L11:L22"/>
    <mergeCell ref="Q11:Q22"/>
    <mergeCell ref="F79:G79"/>
    <mergeCell ref="I79:J79"/>
    <mergeCell ref="F74:G74"/>
    <mergeCell ref="I74:J74"/>
    <mergeCell ref="F82:G82"/>
    <mergeCell ref="F83:G83"/>
    <mergeCell ref="F80:G80"/>
    <mergeCell ref="I80:J80"/>
    <mergeCell ref="F81:G81"/>
    <mergeCell ref="I81:J81"/>
    <mergeCell ref="F75:G75"/>
    <mergeCell ref="I75:J75"/>
    <mergeCell ref="F76:G76"/>
    <mergeCell ref="F77:G77"/>
    <mergeCell ref="I76:J76"/>
    <mergeCell ref="I77:J77"/>
    <mergeCell ref="F78:G78"/>
    <mergeCell ref="I78:J78"/>
    <mergeCell ref="F27:G27"/>
    <mergeCell ref="I27:J27"/>
    <mergeCell ref="F61:G61"/>
    <mergeCell ref="I61:J61"/>
    <mergeCell ref="F54:G54"/>
    <mergeCell ref="F56:G56"/>
    <mergeCell ref="I58:J58"/>
    <mergeCell ref="F57:G57"/>
    <mergeCell ref="I44:J44"/>
    <mergeCell ref="I45:J45"/>
    <mergeCell ref="F43:G43"/>
    <mergeCell ref="I43:J43"/>
    <mergeCell ref="I35:J35"/>
    <mergeCell ref="I36:J36"/>
    <mergeCell ref="I37:J37"/>
    <mergeCell ref="I41:J41"/>
    <mergeCell ref="I42:J42"/>
    <mergeCell ref="F42:G42"/>
    <mergeCell ref="I46:J46"/>
  </mergeCells>
  <phoneticPr fontId="0" type="noConversion"/>
  <printOptions horizontalCentered="1" verticalCentered="1"/>
  <pageMargins left="0.25" right="0.25" top="0.75" bottom="0.75" header="0.3" footer="0.3"/>
  <pageSetup scale="4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Zangmeister,Ted</cp:lastModifiedBy>
  <cp:lastPrinted>2015-05-18T13:50:30Z</cp:lastPrinted>
  <dcterms:created xsi:type="dcterms:W3CDTF">2005-09-27T11:52:28Z</dcterms:created>
  <dcterms:modified xsi:type="dcterms:W3CDTF">2021-07-26T14:53:38Z</dcterms:modified>
</cp:coreProperties>
</file>